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Contratista\Downloads\ANIM\"/>
    </mc:Choice>
  </mc:AlternateContent>
  <xr:revisionPtr revIDLastSave="0" documentId="13_ncr:1_{C52C0FA6-4123-427F-9492-C74CDCBFDD9C}" xr6:coauthVersionLast="36" xr6:coauthVersionMax="36" xr10:uidLastSave="{00000000-0000-0000-0000-000000000000}"/>
  <bookViews>
    <workbookView xWindow="0" yWindow="0" windowWidth="19560" windowHeight="7530" tabRatio="634" xr2:uid="{00000000-000D-0000-FFFF-FFFF00000000}"/>
  </bookViews>
  <sheets>
    <sheet name="Matriz de Riesgos STI Tribunale" sheetId="3" r:id="rId1"/>
    <sheet name="Hoja1" sheetId="4" state="hidden" r:id="rId2"/>
  </sheets>
  <externalReferences>
    <externalReference r:id="rId3"/>
  </externalReferences>
  <definedNames>
    <definedName name="_xlnm._FilterDatabase" localSheetId="0" hidden="1">'Matriz de Riesgos STI Tribunale'!$A$10:$AJ$290</definedName>
    <definedName name="AFECTACION">[1]Grafica!$AH$34:$AH$35</definedName>
    <definedName name="CLASE">[1]Grafica!$O$34:$O$35</definedName>
    <definedName name="Decision" localSheetId="0">#REF!</definedName>
    <definedName name="Decision">#REF!</definedName>
    <definedName name="ETAPA">[1]Grafica!$S$34:$S$37</definedName>
    <definedName name="FUENTE">[1]Grafica!$Q$34:$Q$35</definedName>
    <definedName name="IMPACTO">[1]Grafica!$AA$35:$AA$39</definedName>
    <definedName name="PROBABILIDAD">[1]Grafica!$X$35:$X$39</definedName>
    <definedName name="TIPO">[1]Grafica!$U$34:$U$41</definedName>
    <definedName name="_xlnm.Print_Titles" localSheetId="0">'Matriz de Riesgos STI Tribunale'!$8:$10</definedName>
    <definedName name="Valoracion" localSheetId="0">#REF!</definedName>
    <definedName name="Valoracion">#REF!</definedName>
    <definedName name="VALORACIÓN" localSheetId="0">#REF!</definedName>
    <definedName name="VALORACIÓ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91" i="3" l="1"/>
  <c r="AD291" i="3" s="1"/>
  <c r="K291" i="3"/>
  <c r="L291" i="3" s="1"/>
  <c r="AC214" i="3"/>
  <c r="K214" i="3"/>
  <c r="L214" i="3" s="1"/>
  <c r="AC221" i="3"/>
  <c r="K221" i="3"/>
  <c r="L221" i="3" s="1"/>
  <c r="K11" i="3"/>
  <c r="AC284" i="3" l="1"/>
  <c r="AD284" i="3" s="1"/>
  <c r="K284" i="3"/>
  <c r="L284" i="3" s="1"/>
  <c r="AC277" i="3"/>
  <c r="AD277" i="3" s="1"/>
  <c r="K277" i="3"/>
  <c r="L277" i="3" s="1"/>
  <c r="AC270" i="3"/>
  <c r="AD270" i="3" s="1"/>
  <c r="K270" i="3"/>
  <c r="L270" i="3" s="1"/>
  <c r="AC263" i="3"/>
  <c r="AD263" i="3" s="1"/>
  <c r="K263" i="3"/>
  <c r="L263" i="3" s="1"/>
  <c r="AC25" i="3"/>
  <c r="AD25" i="3" s="1"/>
  <c r="K25" i="3"/>
  <c r="L25" i="3" s="1"/>
  <c r="AC256" i="3" l="1"/>
  <c r="K256" i="3"/>
  <c r="L256" i="3" s="1"/>
  <c r="K249" i="3"/>
  <c r="L249" i="3" s="1"/>
  <c r="AC249" i="3"/>
  <c r="H21" i="4" l="1"/>
  <c r="G24" i="4"/>
  <c r="C10" i="4" l="1"/>
  <c r="C11" i="4" s="1"/>
  <c r="C15" i="4" s="1"/>
  <c r="C16" i="4" s="1"/>
  <c r="D15" i="4" s="1"/>
  <c r="D10" i="4" l="1"/>
  <c r="AC242" i="3"/>
  <c r="K242" i="3"/>
  <c r="L242" i="3" s="1"/>
  <c r="K235" i="3" l="1"/>
  <c r="L235" i="3" s="1"/>
  <c r="AC235" i="3"/>
  <c r="K228" i="3"/>
  <c r="L228" i="3" s="1"/>
  <c r="AC228" i="3"/>
  <c r="K207" i="3"/>
  <c r="L207" i="3" s="1"/>
  <c r="AC207" i="3"/>
  <c r="K32" i="3"/>
  <c r="L32" i="3" s="1"/>
  <c r="AC200" i="3"/>
  <c r="AC193" i="3"/>
  <c r="AC186" i="3"/>
  <c r="AC179" i="3"/>
  <c r="AC172" i="3"/>
  <c r="AC165" i="3"/>
  <c r="AC158" i="3"/>
  <c r="AC151" i="3"/>
  <c r="AC144" i="3"/>
  <c r="AC137" i="3"/>
  <c r="AC130" i="3"/>
  <c r="AC123" i="3"/>
  <c r="AC116" i="3"/>
  <c r="AC109" i="3"/>
  <c r="AC102" i="3"/>
  <c r="AC95" i="3"/>
  <c r="AC88" i="3"/>
  <c r="AC81" i="3"/>
  <c r="AC74" i="3"/>
  <c r="AC67" i="3"/>
  <c r="AC60" i="3"/>
  <c r="AC53" i="3"/>
  <c r="AC46" i="3"/>
  <c r="AC39" i="3"/>
  <c r="AC32" i="3"/>
  <c r="AC18" i="3"/>
  <c r="AC11" i="3"/>
  <c r="L11" i="3"/>
  <c r="K46" i="3"/>
  <c r="L46" i="3" s="1"/>
  <c r="K53" i="3"/>
  <c r="L53" i="3" s="1"/>
  <c r="K60" i="3"/>
  <c r="L60" i="3" s="1"/>
  <c r="K67" i="3"/>
  <c r="L67" i="3" s="1"/>
  <c r="K74" i="3"/>
  <c r="L74" i="3" s="1"/>
  <c r="K81" i="3"/>
  <c r="L81" i="3" s="1"/>
  <c r="K88" i="3"/>
  <c r="L88" i="3" s="1"/>
  <c r="K95" i="3"/>
  <c r="L95" i="3" s="1"/>
  <c r="K102" i="3"/>
  <c r="L102" i="3" s="1"/>
  <c r="K109" i="3"/>
  <c r="L109" i="3" s="1"/>
  <c r="K116" i="3"/>
  <c r="L116" i="3" s="1"/>
  <c r="K123" i="3"/>
  <c r="L123" i="3" s="1"/>
  <c r="K130" i="3"/>
  <c r="L130" i="3" s="1"/>
  <c r="K137" i="3"/>
  <c r="L137" i="3" s="1"/>
  <c r="K144" i="3"/>
  <c r="L144" i="3" s="1"/>
  <c r="K151" i="3"/>
  <c r="L151" i="3" s="1"/>
  <c r="K158" i="3"/>
  <c r="L158" i="3" s="1"/>
  <c r="K165" i="3"/>
  <c r="L165" i="3" s="1"/>
  <c r="K172" i="3"/>
  <c r="L172" i="3" s="1"/>
  <c r="K179" i="3"/>
  <c r="L179" i="3" s="1"/>
  <c r="K186" i="3"/>
  <c r="L186" i="3" s="1"/>
  <c r="K193" i="3"/>
  <c r="L193" i="3" s="1"/>
  <c r="K200" i="3"/>
  <c r="L200" i="3" s="1"/>
  <c r="K39" i="3"/>
  <c r="L39" i="3" s="1"/>
  <c r="K18" i="3"/>
  <c r="L18" i="3" s="1"/>
</calcChain>
</file>

<file path=xl/sharedStrings.xml><?xml version="1.0" encoding="utf-8"?>
<sst xmlns="http://schemas.openxmlformats.org/spreadsheetml/2006/main" count="881" uniqueCount="224">
  <si>
    <t>FIDUCIARIA SCOTIABANK COLPATRIA S.A.</t>
  </si>
  <si>
    <t>MATRIZ DE RIESGOS</t>
  </si>
  <si>
    <t>CONTRATO No.</t>
  </si>
  <si>
    <t>IDENTIFICACIÓN</t>
  </si>
  <si>
    <t>EVALUACIÓN DEL NIVEL DE RIESGO</t>
  </si>
  <si>
    <t>ASIGNACIÓN</t>
  </si>
  <si>
    <t>PLAN DE TRATAMIENTO</t>
  </si>
  <si>
    <t>EFECTO</t>
  </si>
  <si>
    <t>¿Afecta la ejecución del contrato?</t>
  </si>
  <si>
    <t>Responsable del tratamiento</t>
  </si>
  <si>
    <t>PLAZO ESTIMADO (Tratamiento)</t>
  </si>
  <si>
    <t>MONITOREO Y REVISIÓN</t>
  </si>
  <si>
    <t>N°</t>
  </si>
  <si>
    <t>Clase</t>
  </si>
  <si>
    <t>Fuente</t>
  </si>
  <si>
    <t>Etapa</t>
  </si>
  <si>
    <t>Tipo</t>
  </si>
  <si>
    <r>
      <t xml:space="preserve">DESCRIPCIÓN DEL RIESGO
</t>
    </r>
    <r>
      <rPr>
        <sz val="8"/>
        <color rgb="FF000000"/>
        <rFont val="Arial"/>
        <family val="2"/>
      </rPr>
      <t>(Qué y cómo puede pasar)</t>
    </r>
  </si>
  <si>
    <r>
      <t xml:space="preserve">CONSECUENCIA 
</t>
    </r>
    <r>
      <rPr>
        <sz val="8"/>
        <color rgb="FF000000"/>
        <rFont val="Arial"/>
        <family val="2"/>
      </rPr>
      <t>(de la ocurrencia del evento)</t>
    </r>
  </si>
  <si>
    <t>Probabilidad</t>
  </si>
  <si>
    <t>Impacto</t>
  </si>
  <si>
    <t>Total</t>
  </si>
  <si>
    <t>Categoría</t>
  </si>
  <si>
    <t>Matriz de Calificación</t>
  </si>
  <si>
    <t xml:space="preserve">Postulante/
Terceros/
Contratista/
Interventoría/
Supervisión/
Contratante/
</t>
  </si>
  <si>
    <t>Evitar</t>
  </si>
  <si>
    <t>Transferir</t>
  </si>
  <si>
    <t>Aceptar</t>
  </si>
  <si>
    <t>Reducir Probab.</t>
  </si>
  <si>
    <t>Reducir Impacto</t>
  </si>
  <si>
    <t>Tratamiento / Controles a ser implementados</t>
  </si>
  <si>
    <t>Fecha de
 Inicio</t>
  </si>
  <si>
    <t>Fecha de 
Fin</t>
  </si>
  <si>
    <t>¿Cómo se realiza el monitoreo?</t>
  </si>
  <si>
    <r>
      <t xml:space="preserve">Periodicidad
</t>
    </r>
    <r>
      <rPr>
        <sz val="8"/>
        <color rgb="FF000000"/>
        <rFont val="Arial"/>
        <family val="2"/>
      </rPr>
      <t>¿Cuándo tiempo?</t>
    </r>
  </si>
  <si>
    <t>Específico</t>
  </si>
  <si>
    <t>Interno</t>
  </si>
  <si>
    <t>Planeación</t>
  </si>
  <si>
    <t>Operacional</t>
  </si>
  <si>
    <t>Demora en el inicio y ejecución de los contratos afectando el cronograma establecido y generando sobrecostos.</t>
  </si>
  <si>
    <t>Contratista/Interventoría</t>
  </si>
  <si>
    <t>X</t>
  </si>
  <si>
    <t xml:space="preserve">Mediante mesas de trabajo realizar las revisiones pertinentes a todos los estudios técnicos presentados por el consultor en la etapa preliminar y en el tiempo máximo establecido en los Términos de Referencia. Realizar oportunamente los ajustes a los estudios y diseños y diseños complementarios. </t>
  </si>
  <si>
    <t>Medio</t>
  </si>
  <si>
    <t>SI</t>
  </si>
  <si>
    <t>Contratista/Interventor</t>
  </si>
  <si>
    <t>Inicio del Contrato</t>
  </si>
  <si>
    <t>Ejecución de Obras</t>
  </si>
  <si>
    <t>Etapa de apropiación de diseños, mediante reuniones entre contratista de obra e Interventoría.</t>
  </si>
  <si>
    <t>Semanal</t>
  </si>
  <si>
    <t>Demora en el inicio y ejecución de los contratos afectando el cronograma establecido.</t>
  </si>
  <si>
    <t>Contratista</t>
  </si>
  <si>
    <t>Bajo</t>
  </si>
  <si>
    <t>Coordinador/Supervisor</t>
  </si>
  <si>
    <t>Mediante comités técnicos de seguimiento</t>
  </si>
  <si>
    <t>Económico, Técnico</t>
  </si>
  <si>
    <t>Que el originador de recursos no los gire completos y en oportunidad para obtener el cierre financiero del proyecto</t>
  </si>
  <si>
    <t>Contratista/Interventoría/Contratante</t>
  </si>
  <si>
    <t>Solicitar al originador de recursos, el abono de los recursos faltantes y los certificados de disponibilidad de los recursos del plan plurianual para la vigencia correspondiente
Estimar por parte del contratista un flujo de caja que solvente tres meses de ejecución</t>
  </si>
  <si>
    <t>Supervisor</t>
  </si>
  <si>
    <t>Finalización y entrega del Contrato</t>
  </si>
  <si>
    <t>Mediante comités técnicos, fiduciarios y de seguimiento, para gestionar los recursos.</t>
  </si>
  <si>
    <t>Mensual</t>
  </si>
  <si>
    <t>Ejecución</t>
  </si>
  <si>
    <t>Disminución de capital para contratación.</t>
  </si>
  <si>
    <t xml:space="preserve">El presupuesto asignado para cada componente se vea disminuido por acción de la gestión que ejerza el contratante, generando afectación en las cantidades de obra o en la calidad de los bienes adquiridos, pues no esta concebida la posibilidad de adiciones presupuestales que ajusten los presupuestos iniciales.      </t>
  </si>
  <si>
    <t xml:space="preserve">Definir entre el contratista y la interventoría, los planes de contingencia para la provisión de sistemas, equipos, materiales y suministros que impliquen tiempos prolongados de fabricación, importación y entrega para uso dentro del proyecto. </t>
  </si>
  <si>
    <t>Sí</t>
  </si>
  <si>
    <t>* Presentar un reporte de gastos de gestión ajustado a cifras razonables que puedan ser comparadas con referencias del mercado.                                                                                                                     * Ajustar la asignación económica para cada componente de tal manera que no se afecte el área y las condiciones de cada intervención.</t>
  </si>
  <si>
    <t>Externo</t>
  </si>
  <si>
    <t xml:space="preserve">Trámites administrativos adicionales que puedan surgir durante la etapa de construcción como prórroga o modificación de licencia de construcción, licencias ambientales, planes de manejo de tránsito, permisos en entidades distritales o gubernamentales, etc. </t>
  </si>
  <si>
    <t>* Retrasos en el tiempo establecido para la ejecución de la obra.
* Incremento en costos relacionados a licencias y permisos.</t>
  </si>
  <si>
    <t>Contratista/Interventoría/Supervisión</t>
  </si>
  <si>
    <t xml:space="preserve">Durante la etapa de construcción el contratista, la Interventoría y la Supervisión, desde cada uno de sus roles verificará y gestionará ante las diferentes entidades la necesidad de tramitar los requerimientos necesarios para la ejecución del proyecto. </t>
  </si>
  <si>
    <t>Que las exigencias por parte del Patrimonio Autónomo en cuanto a términos y condiciones para la presentación y estructuración de postulaciones, excedan la capacidad de los postulantes.</t>
  </si>
  <si>
    <t>*Limitación en la posibilidad de presentación de postulaciones por parte de los posulantes
*Inicio de un nuevo proceso de contratación ajustando los tiempos y condiciones de adjudicación a escenarios de posible cumplimiento.</t>
  </si>
  <si>
    <t>Contratante</t>
  </si>
  <si>
    <t xml:space="preserve">Disponer de los elementos, espacios y tiempo para la verificación de los Términos de Referencia con el fin de que los postulantes tengan acceso a la información de manera oportuna y así cumplan con las exigencias en cuanto a capacidad técnica, jurídica y financiera. </t>
  </si>
  <si>
    <t xml:space="preserve">Postulación </t>
  </si>
  <si>
    <t>Suscripción del Contrato</t>
  </si>
  <si>
    <t>*Mesas de Trabajo de los Postulantes.
*Atención oportuna a las observaciones por parte de la Fiducia.
*Disposición de espacios adecuados.</t>
  </si>
  <si>
    <t xml:space="preserve">Disponibilidad Logística. Dilación en procesos de disponibilidad de sistemas, equipos, materiales y suministros por concepto de fabricación (producción), transporte, importación, nacionalización y entrega para disposición del contratista. </t>
  </si>
  <si>
    <t xml:space="preserve">* Entrega no oportuna de los componentes (equipos, materiales, etc.) indispensables para el desarrollo del proyecto.                                                                                                       *  Retraso en la ejecución del proyecto afectándolo en su totalidad (técnica, financiera y jurídicamente).                            </t>
  </si>
  <si>
    <t>Mediante el cumplimiento del plan de adquisiciones y coordinación de logística de entrega.</t>
  </si>
  <si>
    <t>Posible desabastecimiento de insumos en el mercado para la construcción y finalización del proyecto. Incrementos de los costos asociados a los insumos requeridos de acuerdo con la demanda del material.</t>
  </si>
  <si>
    <t>Afecta la ejecución del proyecto, con la posible reduccción en la calidad, desencadenando el incumplimiento de las especificaciones y condiciones establecidas.
Afecta el valor del presupuesto de la obra.</t>
  </si>
  <si>
    <t>Realizando el adecuado seguimiento al plan de adquisiciones con el objetivo de mantenerlo actualizado según las condiciones necesarias para la ejecución del contrato, tomando las previsiones y contingencias necesarias, incluso superando el stock de materiales disponibles.</t>
  </si>
  <si>
    <t>Mediante el cumplimiento del plan de adquisiciones y  el desarrollo de los comités técnicos de seguimiento</t>
  </si>
  <si>
    <t>Regulatorio</t>
  </si>
  <si>
    <t>Presentación de la oferta existiendo causales de inhabilidad o incompatibilidad en el postulante. Ocurre en el evento en que la entidad contratante al momento de verificar la documentación relacionada en la oferta, observa causal de inhabilidad o incompatibilidad por parte del postulante o, cuando se suscribe el contrato existiendo dicha causal.</t>
  </si>
  <si>
    <t xml:space="preserve">Es posible la ocurrencia de retrasos en la ejecución de los contratos derivados y sea necesario recurrir a la figuras para anular los procesos antes de la firma del contrato </t>
  </si>
  <si>
    <t xml:space="preserve">Postulante
</t>
  </si>
  <si>
    <t xml:space="preserve">Realizar las verificaciones y revisiones necesarias para garantizar el pleno cumplimiento de las condiciones y la veracidad de la información aportada, al igual que efectuar una evaluación detallada de cada uno de los postulantes, desde el proceso de selección (etapa precontractual), con el fin de determinar inconsistencias en la presentación de documentos, certificaciones y demás soportes. </t>
  </si>
  <si>
    <t>Publicación de la postulación</t>
  </si>
  <si>
    <t>Con la realización de mesas de trabajo y seguimiento en comités de evaluación técnica, jurídica y económica.</t>
  </si>
  <si>
    <t>General</t>
  </si>
  <si>
    <t>Expedición de normas que impongan nuevos tributos, impuestos o cargas parafiscales, que pueden afectar el equilibrio económico del contrato.</t>
  </si>
  <si>
    <t>Genera una carga adicional a las previstas, que puede afectar a cualquiera o a las dos partes del contrato. No obstante es poco probable por la duración y naturaleza del contrato</t>
  </si>
  <si>
    <t>A través de mesas de trabajo identificar el impacto normativo y presupuestal (ej. Reforma tributaria) al desarrollo del proyecto y determinar las acciones necesarias para mitigar el posible desequilibrio financiero del mismo.</t>
  </si>
  <si>
    <t>Mediante comités de seguimiento del Proyecto.</t>
  </si>
  <si>
    <t>Errores cometidos por el contratista en la elaboración de la propuesta (precios por debajo del mercado), por variación del dólar o en documentos elaborados por el contratista durante la ejecución del contrato.</t>
  </si>
  <si>
    <t>Sobrecostos y reclamaciones de rompimiento del equilibrio económico por parte del contratista.</t>
  </si>
  <si>
    <t xml:space="preserve">Revisar de manera completa y oportuna toda la información que se encuentra en los documentos del proceso para la correcta y adecuada configuración de la postulación económica, de acuerdo con el análisis previo de los TERMINOS DE REFERENCIA y de sus anexos. Así mismo, formular observaciones durante el proceso de selección, con el fin de aclarar cualquier duda que tenga, previo a la presentación de la postulación económica. </t>
  </si>
  <si>
    <t>Durante el proceso de elaboración de la postulación.
Durante los comités y operación del proyecto.</t>
  </si>
  <si>
    <t>Problemas o conflictos presentados entre los miembros del consorcio o unión temporal o personas encargadas de ejecutar la obra civil</t>
  </si>
  <si>
    <t>Retrasos en la ejecución de las obras o suspensión del Contrato.</t>
  </si>
  <si>
    <t>Solicitar al contratista y a la Interventoría una matriz de comunicaciones y de resolución de conflictos.
Solicitar al contratista pólizas de cumplimiento, que le permitan al interventor durante el desarrollo de la obra velar por la plena ejecución de las actividades del proyecto.</t>
  </si>
  <si>
    <t>Por medio de Comités de Convivencia y comites de seguimiento</t>
  </si>
  <si>
    <t>Incumplimiento del contratista en el pago de salarios, prestaciones sociales e indemnizaciones laborales a las terceras personas vinculadas al contrato de obra civil</t>
  </si>
  <si>
    <t>Retrasos en la ejecución de las obras</t>
  </si>
  <si>
    <t>Solicitar al contratista pólizas de cumplimiento, que le permitan al interventor exigir al contratista el pago de salarios, prestaciones sociales e indemnizaciones.
Solicitar al contratista la póliza de infidelidad y Riesgos Financieros, que amparen el correcto uso de los recursos entegados al contratista</t>
  </si>
  <si>
    <t>Mediante seguimiento de la Interventoría al Contratista.</t>
  </si>
  <si>
    <t>Errores en el cumplimiento de la planificación de la ejecución de los contratos de obra civil que implique prórrogas del mismo</t>
  </si>
  <si>
    <t>Revisar las actas periódicas del interventor sobre los avances del contrato de obra civil, con el fin de aplicar los correctivos necesarios oportunamente, que permitan la entrega de la obra en los tiempos programados.</t>
  </si>
  <si>
    <t>Mediante comités de seguimiento y técnicos.</t>
  </si>
  <si>
    <t>Accidentalidad presentada en la ejecución de trabajos en altura que estén relacionados con la actividad de construcción.</t>
  </si>
  <si>
    <t>El interventor deberá exigir al contratista los certificados y permisos de trabajos en alturas, previa verificación de la autenticidad de éstos, al igual que el sistema de seguridad y salud en el trabajo documentado e implementado para efectos de la ejecución de la obra civil.</t>
  </si>
  <si>
    <t>Social</t>
  </si>
  <si>
    <t>Demoras de ejecución del proyecto por aspectos sociales de insatisfacción. Oposición por parte de funcionarios del sector, opinión pública, gremios establecidos o comunidad aledaña al desarrollo del proyecto, a causa de intereses particulares, desinformación o aversión sistemática a las entidades públicas.</t>
  </si>
  <si>
    <t>Demora en la ejecución de los componentes de la obra, impactando directamente los objetivos, líneas de tiempo, proyección de financiación y obligaciones contractuales adquiridas con las firmas ejecutoras.</t>
  </si>
  <si>
    <t>Obtención de licencias, permisos, certificaciones o avales requeridos para el cumplimiento estricto de la normatividad aplicable a proyectos de esta índole, socialización y promoción del proyecto ante los entes de control, comunidad del sector, población objeto y opinión pública en general.  incorporación de un Plan de intervención desde el Componente Social para el tratamieno y acercamiento a todos los actores que converjen en el proyecto</t>
  </si>
  <si>
    <t>Socialización y promoción el proyecto.</t>
  </si>
  <si>
    <t xml:space="preserve">Orden Público. Perjuicios o pérdida de los bienes a cargo del contratista, causados por disturbios violentos, actos terroristas, paros, huelgas y demás eventos que impadan alcanzar el objeto contractual.      Se refiere de manera exclusiva al daño emergente derivado de los actos terroristas, guerras o eventos que alteren el orden público. </t>
  </si>
  <si>
    <t>Demora en la ejecución de los componentes de la obra, impactando el cronograma de actividades, hasta lograr el restablecimiento de la seguridad y convivencia pacífica.</t>
  </si>
  <si>
    <t>* Adelantar estudios de seguridad, correlación de eventos, inteligencia predictiva que permitan inferir la posible ocurrencia de un evento de perturbación al orden público, generando la simulación de alternativas para su anticipación y contención.
* Elaboración de planes de contingencia por parte del contratista y seguimiento por parte de la interventoría.
* Posible suspensión del contrato.
* El contratista deberá tomar las medidas necesarias para garantizar la estabilidad de la obra ejecutada en el momento de la suspensión
* El Contratista deberá tener un cerramiento seguro, que permita minimizar la vulnerabilidad del acceso al predio.</t>
  </si>
  <si>
    <t>Realizar seguimiento al plan de contingencia.</t>
  </si>
  <si>
    <t>Diario</t>
  </si>
  <si>
    <t>Demora en la radicación oportuna de las cuentas. Se origina cuando el no realiza la radicación de la facturación oportunamente en las condiciones previstas por el Contratante, sin considerar los planes de contingencia y/o calidad para que las cuentas se elaboren correctamente y radiquen oportunamente de acuerdo con la forma de pago prevista</t>
  </si>
  <si>
    <t>Posible desbalance en el flujo de caja del proyecto, derivado el escaso ingreso de fondos al proyecto durante su ejecución</t>
  </si>
  <si>
    <t>Desde la estructuración de los estudios previos se deben establecer las condiciones claras que prevean la capacidad financiera del contratista, para adelantar el proyecto. De igual manera se deben establecer condiciones especificas para que el contratista se obligue con la entidad a cumplir con el avance contractual y presentar la facturación en los tiempo previstos.</t>
  </si>
  <si>
    <t>Mediante comités técnicos de seguimiento de obra.</t>
  </si>
  <si>
    <t>Seguimiento y Control</t>
  </si>
  <si>
    <t>Aplicación de la Ley de intervención económica a los Contratistas. (Régimen Judicial de Insolvencia regulado en la ley 1116 de 2006) En el evento que el contratista opte por acogerse a esta situación legal, es necesario tomar las medidas necesarias para evitar que el proyecto se suspenda o se paralice</t>
  </si>
  <si>
    <t>Suspensión o parálisis  temporal o definitivo de la obras</t>
  </si>
  <si>
    <t>Constratista/Interventoría/Contratante</t>
  </si>
  <si>
    <t>Desde la estructuración de los estudios previos se deben establecer las condiciones claras que garanticen la escogencia del futuro contratista que cumpla con la adecuada capacidad financiera para adelantar el proyecto. De igual manera se deben establecer las garantías necesarias para que en estos eventos, de la manera menos traumática se de continuidad el proyecto</t>
  </si>
  <si>
    <t>Deficiencia en operación y disposición de maquinaria y equipos especializados. Demoras ocasionadas por el óptimo funcionamiento y puesta a punto de la maquinaria y/o equipos en la obra</t>
  </si>
  <si>
    <t>Retrasos en la ejecución de las obras que requieran instalación con equipos y maquinaria especializada.
Suspensión o parálisis  temporal o definitivo de la obras</t>
  </si>
  <si>
    <t>Dentro de las obligaciones contractuales del Contratista, se contempla que este considere todas los componentes necesarios para la ejecución de las obras, entre ellas la disposición de los equipos , por lo cual debe considerar las contingencias para el evento que los equipos requieran algún cambio. La interventoría garantizará el seguimiento y control de esta actividad.</t>
  </si>
  <si>
    <t>Actividades de obra provisionales. Daños ocasionados por el montaje y desmontaje de las estructuras provisionales</t>
  </si>
  <si>
    <t>Demoras en la entrega de las obras terminadas o posible daño en las estructuras instaladas, requiriendo mayor tiempo para su reparación</t>
  </si>
  <si>
    <t>Se deben prever todas las acciones necesarias para que el contratista disponga los medios técnicos necesarios para que las estructuras temporales cumplan con la estabilidad requerida, incluyéndose en el diseño la obligación de presentar el cálculo de las opciones de estructuras temporales. Se garantizará la permanencia del personal mínimo requerido para la ejecución idónea de las actividades. La interventoría garantizará el seguimiento y control de esta actividad.</t>
  </si>
  <si>
    <t>Hechos generados por fuerza mayor asegurable, referidos al impacto sobre la ejecución del contrato por causas derivadas por desastres naturales.</t>
  </si>
  <si>
    <t>Incumplimiento o parálisis del contrato</t>
  </si>
  <si>
    <t xml:space="preserve">Interventoria/Supervision </t>
  </si>
  <si>
    <t>Solicitar al contratista la constitución de pólizas de cumplimiento, que le permitan al interventor durante el desarrollo de la obra velar por la plena ejecución de las actividades del proyecto, al igual que las garantías de responsabilidad civil extracontractual, para mitigar las posibles afectaciones generadas por el desastre natural.</t>
  </si>
  <si>
    <t>Empleo de laboratorios u organismos certificadores no avalados por la Superintendencia de Industria y Comercio.</t>
  </si>
  <si>
    <t>Falta de confiabilidad en resultados derivando en deficiencia en la calidad de las actividades del proyecto.</t>
  </si>
  <si>
    <t>La interventoría deberá exigir la idoneidad y capacidad técnica de los responsables en la elaboración de ensayos de materiales y otros aspectos de calidad.
Seguimiento en la ejecución de las actividades en la calidad requerida por parte de la Interventoría.
Cumplimiento cabal a las normas y especificaciones técnicas establecidas.</t>
  </si>
  <si>
    <t xml:space="preserve">La pérdida, destrucción, deterioro o robo de los elementos que se utilicen para el desarrollo del objeto del presente proceso, hasta y durante  la suscripción del acta de recibo a satisfacción. </t>
  </si>
  <si>
    <t>Solicitar al contratista pólizas todo riesgo que le permitan al interventor durante el desarrollo de la obra, velar por la plena ejecución de actividades en el proyecto.
Que el Contratista vele permanentemente por la seguridad al interior del proyecto.</t>
  </si>
  <si>
    <t>Financiero</t>
  </si>
  <si>
    <t>Falta de recursos que soporten la ejecución del contrato.</t>
  </si>
  <si>
    <t>Suspensión temporal o definitiva del contrato.
Incumplimiento del contrato</t>
  </si>
  <si>
    <t>La interventoría deberá monitorear la ejecución presupuestal del contrato, requerir al contratista su facturación de acuerdo a los cortes de obra programados y exigir al contratista garantizar el flujo presupuestal durante la ejecución del proyecto.
Estimar por parte del contratista un flujo de caja que solvente tres meses de ejecución</t>
  </si>
  <si>
    <t>Alteración de las condiciones de financiación que tome el contratista para dar cumplimiento al objeto contractual.</t>
  </si>
  <si>
    <t>incumplimiento del contrato</t>
  </si>
  <si>
    <t>En los TERMINOS DE REFERENCIA se deberán exigir indicadores financieros acordes al proceso contractual a los cuales se realizará monitoreo en el desarrollo del proyecto.</t>
  </si>
  <si>
    <t>Necesidad de recuperaciones o reparaciones ambientales con ocasión del indebido tratamiento de residuos, basuras y escombros y en general en la aplicación del plan de gestión ambiental.</t>
  </si>
  <si>
    <t>El contratista deberá contar con un plan de contingencia y continuidad del proyecto, relacionado con el componente ambiental, tratamiento de residuos de construcción y demolición, avalado por la interventoría.</t>
  </si>
  <si>
    <t>Pago no oportuno, por parte del contratista, a toda clase de proveedores en relación con compras, alquileres, servicios, contratos, etc.</t>
  </si>
  <si>
    <t>Las consecuencias son demandas hacia el contratista, que pueden desgastar a la entidad en procesos jurídicos.</t>
  </si>
  <si>
    <t>Aplicación de control por el interventor durante la ejecución del contrato, para los pagos y solicitar para la liquidación los paz y salvos correspondientes. Incluir póliza de pago de salarios y seguridad social</t>
  </si>
  <si>
    <t>Alto</t>
  </si>
  <si>
    <t>Mediante la exigencia de soportes para el trámite de pago.</t>
  </si>
  <si>
    <t>Condiciones meteorologicas extremas. Temporada de lluvias que afecten el desarrollo de las obras.</t>
  </si>
  <si>
    <t>Retraso en la fecha de entrega prevista</t>
  </si>
  <si>
    <t>Desarrollar un plan de respuesta con trabajos en horario extendido y fines de semana para cumplir con el cronograma</t>
  </si>
  <si>
    <t>Daños a edificaciones aledañas o daños en espacio público o daños en la edificación intervenida por efecto de las actividades de obra ejecutadas.</t>
  </si>
  <si>
    <t>Retraso en las actividades, reparación de daños y actividades constructivas no contempladas en el alcance del contrato</t>
  </si>
  <si>
    <t>Elaboración y cierre de actas de vencidad, y la emision y aprobación de las Polizas de daños a terceros.</t>
  </si>
  <si>
    <t>daños a edificaciones aledañas o daños en espacio público o daños en la edificación intervenida por efecto de las actividades de obra ejecutadas.</t>
  </si>
  <si>
    <t>Necesidad de reforzar la dedicación de recursos para evitar retrasos en el cronograma de actividades por causas imputables al contratista</t>
  </si>
  <si>
    <t>Retraso en actividades y tramites administrativos excesivos</t>
  </si>
  <si>
    <t>El contratista deberá contar con un plan de contingencia que garantice la continuidad del proyecto. La interventoría avalará dicho plan de contingencia</t>
  </si>
  <si>
    <t>obras pre-existentes no cumplen con requerimientos de estabilidad, calidad o normas mínimas</t>
  </si>
  <si>
    <t>incremento excesivo en los precios de  materiales o insumos</t>
  </si>
  <si>
    <t>Fluctuación o ajuste de los precios de los insumos durante la ejecución del contrato que generen cambios de especificaciones y modificaciones del valor de la construcción de la obra</t>
  </si>
  <si>
    <t>Retraso en la ejecución de actividades.
Parálisis del contrato
Desequilibrio económico del contrato</t>
  </si>
  <si>
    <t>El contratista  a partir de la correcta planeación de las adquisiciones, contar con un plan de contingencia que garantice la continuidad del proyecto. La interventoría avalará dicho plan de contingencia</t>
  </si>
  <si>
    <t>Retardo en el cumplimiento del cronograma y baja ejecución por causas imputables al contratista de obra.</t>
  </si>
  <si>
    <t xml:space="preserve">Incumplimiento y efectos negativos presupuestales que afectan los pagos al contratista de interventoría </t>
  </si>
  <si>
    <t>Aplicación inmediata de los procedimientos para evitar la paralización del contrato, de la cual deberá dar aviso a la ANIM oportunamente; y en caso de ser procedente la aplicación de las sanciones pactadas en el contrato.
Aplicación de planes de contingencia administrativo y financiero que garantice el funcionamiento de la interventoría en períodos de baja ejecución de obra.</t>
  </si>
  <si>
    <t>Firma del Acta de Inicio</t>
  </si>
  <si>
    <t>informes de
ejecución de contrato.</t>
  </si>
  <si>
    <t>Mayores cantidades de obra e ítems no previstos por causas imputables y no imputables al contratista que excedan el valor al presupuesto destinado para imprevistos, verificado por la interventoría y aprobado por la supervisión.</t>
  </si>
  <si>
    <t>La interventoría deberá monitorear la ejecución del contrato e informar cualquier a la supervisión anormalidad que se presente, con el fin de evitar cualquier situación que paralice el proyecto.</t>
  </si>
  <si>
    <t>reducción de la oferta de materiales y/o equipos requeridos para la ejecución del contrato</t>
  </si>
  <si>
    <t>Cuando el postulante Seleccionado no firma el contrato en el plazo establecido y/o se retrasa en la constitución y presentación de las garantías que amparan el cumplimiento del contrato.</t>
  </si>
  <si>
    <t>Retraso en el inicio de la ejecución del contrato y afectación en el logro de los objetivos y satisfacción de la necesidad propuesta.</t>
  </si>
  <si>
    <t>Postulante</t>
  </si>
  <si>
    <t>ETAPA PLANEACION: Se establecen plazos perentorios para el perfeccionamiento y ejecución del contrato. Constitución de póliza de seriedad de la postulacion.</t>
  </si>
  <si>
    <t>Etapa de postulación</t>
  </si>
  <si>
    <t>Firma del contrato</t>
  </si>
  <si>
    <t>Cumplimiento de firma del contrato en el plazo establecido</t>
  </si>
  <si>
    <t>Problemas de acceso de materiales, equipos o maquinaria a la obra, por elementos de espacio público o propiedad privada que interfieran en la maniobrabilidad de los vehículos.</t>
  </si>
  <si>
    <t>Retraso en el inicio o desarrollo de la ejecución del contrato y afectación en el logro de los objetivos y satisfacción de la necesidad propuesta.</t>
  </si>
  <si>
    <t xml:space="preserve">Durante la etapa de pre construcción y construcción, el contratista verificará las condiciones de la zona y planeará la logística necesaria para el acceso de materiales, equipos y maquinaria. </t>
  </si>
  <si>
    <t>Conexión y/o sustitución de redes de servicios públicos, reposición de pavimentos y urbanismo.</t>
  </si>
  <si>
    <t>Retraso en el desarrollo de la ejecución del contrato y afectación en el logro de los objetivos y satisfacción de la necesidad propuesta.</t>
  </si>
  <si>
    <t>Durante la etapa de pre construcción y construcción, el contratista verificará las condiciones de la zona y planeará los recursos y logística necesaria para realizar las diferentes intervenciones, mitigando las afectaciones del cronograma general de obra.</t>
  </si>
  <si>
    <t>Hallazgos arqueológicos, de minas o yacimientos cuyo tratamiento exija modificaciones en las especificaciones técnicas.</t>
  </si>
  <si>
    <t xml:space="preserve">Demora en la ejecución, impactando directamente los objetivos, líneas de tiempo, proyección de financiación y obligaciones contractuales adquiridas con las firmas ejecutoras.                          </t>
  </si>
  <si>
    <t xml:space="preserve">Realizar el plan de monitoreo arqueologico,  y definir entre el contratista y la supervisión e interventoría, los planes de contingencia para la provisión de sistemas, equipos, materiales y suministros que impliquen tiempos prolongados de fabricación, importación y entrega para uso dentro del proyecto. </t>
  </si>
  <si>
    <t>Mediante el seguimiento y cumplimiento del plan de monitoreo arqueologico.</t>
  </si>
  <si>
    <t>Acuerdos fraudulentos entre postulantes.</t>
  </si>
  <si>
    <t xml:space="preserve">Aceptación de la postulación viciada por error con posibilidad de apertura de las respectivas investigaciones.               </t>
  </si>
  <si>
    <t>Se deben establecer protocolos de verificación y revisión de la información presentada con la documentación anexada por los postulantes.</t>
  </si>
  <si>
    <t>En el proceso de presentación y evaluación de postulaciones.</t>
  </si>
  <si>
    <t>El contratista no  contrate el  transporte correspondiente o (aéreo, terrestre o marítimo) con la debida anticipación que permita la entrega en el tiempo programado de los  bienes que se requieran para la ejecución de la obra tales como equipos, ascensores, plantas eléctricas, doble piel de fachada, entre otros.</t>
  </si>
  <si>
    <t xml:space="preserve">La suspensión temporal o definitiva del contrato.                       </t>
  </si>
  <si>
    <t>La Interventoría junto a la Supervisión del Contrato deberán realizar un monitoreo permanente respecto a los tiempos de importaciones a los que el Contratista deba recurrir, para mantener el cronograma del proyecto sin alteraciones.</t>
  </si>
  <si>
    <t>Mediante el cumplimiento del plan de adquisiciones y coordinación de logística de entrega y el Cronograma.</t>
  </si>
  <si>
    <t>No realizar en el tiempo establecido  la nacionalización de los bienes que se requieran para la ejecución del contrato de obra tales como equipos, ascensores, plantas eléctricas, doble piel de fachada, entre otros.</t>
  </si>
  <si>
    <t xml:space="preserve">La suspensión temporal o definitiva del contrato.                      </t>
  </si>
  <si>
    <t>La Interventoría junto a la Supervisión del Contrato deberán realizar un monitoreo permanente al cronograma del proyecto aprobado.</t>
  </si>
  <si>
    <t>Mediante el cumplimiento del plan de adquisiciones y coordinación de logística de entrega y cronograma del proyecto.</t>
  </si>
  <si>
    <t>Variaciones del Presupuesto Detallado de Obra</t>
  </si>
  <si>
    <t>Modificar el Alcance del Proyecto</t>
  </si>
  <si>
    <t>Contratista/Interventoria/Contratante</t>
  </si>
  <si>
    <t xml:space="preserve">*El Contratista y la Interventoría, deberán identificar todas las actividades, recursos, y sus cantidades, con las cuales se garantice la ejecución de la totalidad de la obra en el PRESUPUESTO 
* El Contratista deberá Balacnear el PRESUPUESTO para mitigar el riesgo.
* El Contratante podrá cubrir las variaciones presupuestales siempre y cuando no sean imputables al Contratista, al interventor o a los subcontratistas, o correspondan a riesgos previsibles durante la elaboración del presupuesto. </t>
  </si>
  <si>
    <t>Comité de Adquisiciones y Comité de Obra</t>
  </si>
  <si>
    <t>Los Estudios y Diseños efectuados por el consultor , puedan tener inconsistencias, modificaciones y/o ajustes que extiendan los plazos fijados para iniciar la contratación e inicio de obras, afectendo así la proyección de ejecución y generando sobrecostos en el presupuesto.</t>
  </si>
  <si>
    <t>“REALIZAR LA SUPERVISIÓN TÉCNICA INDEPENDIENTE DE CONFORMIDAD CON LO ESTABLECIDO EN LA NSR-10 DE LOS ELEMENTOS ESTRUCTURALES Y NO ESTRUCTURALES, DE ACUERDO CON PLANOS, MEMORIAS DE CÁLCULO, ESPECIFICACIONES Y DEMÁS COMPONENTES DEL DISEÑO PARA REALIZAR LA CONSTRUCCIÓN DEL NUEVO EDIFICIO DE TRIBUNALES (PALACIO DE JUSTICIA) DEL CONSEJO SUPERIOR DE LA JUDICATURA EN LA CIUDAD DE MEDELLÍN - ANTIOQUIA”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</si>
</sst>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6" x14ac:knownFonts="1">
    <font>
      <sz val="11"/>
      <color theme="1"/>
      <name val="Calibri"/>
      <family val="2"/>
      <scheme val="minor"/>
    </font>
    <font>
      <sz val="8"/>
      <color theme="1"/>
      <name val="Arial"/>
      <family val="2"/>
    </font>
    <font>
      <b/>
      <sz val="8"/>
      <color rgb="FF000000"/>
      <name val="Arial"/>
      <family val="2"/>
    </font>
    <font>
      <sz val="8"/>
      <color rgb="FF000000"/>
      <name val="Arial"/>
      <family val="2"/>
    </font>
    <font>
      <sz val="10"/>
      <name val="Arial"/>
      <family val="2"/>
    </font>
    <font>
      <sz val="10"/>
      <color theme="1"/>
      <name val="Arial"/>
      <family val="2"/>
    </font>
    <font>
      <sz val="9"/>
      <color theme="1"/>
      <name val="Arial"/>
      <family val="2"/>
    </font>
    <font>
      <sz val="11"/>
      <color theme="1"/>
      <name val="Arial"/>
      <family val="2"/>
    </font>
    <font>
      <b/>
      <sz val="14"/>
      <color theme="1"/>
      <name val="Arial"/>
      <family val="2"/>
    </font>
    <font>
      <sz val="11"/>
      <color rgb="FF000000"/>
      <name val="Calibri"/>
      <family val="2"/>
      <charset val="204"/>
    </font>
    <font>
      <sz val="9"/>
      <color rgb="FF63BE7B"/>
      <name val="Arial"/>
      <family val="2"/>
    </font>
    <font>
      <sz val="9"/>
      <color rgb="FF8ACA7D"/>
      <name val="Arial"/>
      <family val="2"/>
    </font>
    <font>
      <sz val="9"/>
      <color rgb="FFB1D47F"/>
      <name val="Arial"/>
      <family val="2"/>
    </font>
    <font>
      <sz val="9"/>
      <color rgb="FFD9DF81"/>
      <name val="Arial"/>
      <family val="2"/>
    </font>
    <font>
      <sz val="9"/>
      <color rgb="FFFFEB84"/>
      <name val="Arial"/>
      <family val="2"/>
    </font>
    <font>
      <sz val="9"/>
      <color rgb="FFFBD280"/>
      <name val="Arial"/>
      <family val="2"/>
    </font>
    <font>
      <sz val="9"/>
      <color rgb="FFF49C74"/>
      <name val="Arial"/>
      <family val="2"/>
    </font>
    <font>
      <b/>
      <sz val="9"/>
      <color rgb="FFF1826F"/>
      <name val="Arial"/>
      <family val="2"/>
    </font>
    <font>
      <sz val="9"/>
      <color rgb="FFEF676A"/>
      <name val="Arial"/>
      <family val="2"/>
    </font>
    <font>
      <sz val="9"/>
      <color theme="1"/>
      <name val="Calibri"/>
      <family val="2"/>
      <scheme val="minor"/>
    </font>
    <font>
      <sz val="9"/>
      <name val="Calibri"/>
      <family val="2"/>
      <scheme val="minor"/>
    </font>
    <font>
      <sz val="8"/>
      <name val="Arial"/>
      <family val="2"/>
    </font>
    <font>
      <sz val="9"/>
      <name val="Arial"/>
      <family val="2"/>
    </font>
    <font>
      <b/>
      <sz val="9"/>
      <name val="Arial"/>
      <family val="2"/>
    </font>
    <font>
      <sz val="11"/>
      <color theme="1"/>
      <name val="Calibri"/>
      <family val="2"/>
      <scheme val="minor"/>
    </font>
    <font>
      <sz val="8"/>
      <color rgb="FF63BE7B"/>
      <name val="Arial"/>
      <family val="2"/>
    </font>
    <font>
      <sz val="8"/>
      <color rgb="FF8ACA7D"/>
      <name val="Arial"/>
      <family val="2"/>
    </font>
    <font>
      <sz val="8"/>
      <color rgb="FFB1D47F"/>
      <name val="Arial"/>
      <family val="2"/>
    </font>
    <font>
      <sz val="8"/>
      <color rgb="FFD9DF81"/>
      <name val="Arial"/>
      <family val="2"/>
    </font>
    <font>
      <sz val="8"/>
      <color rgb="FFFFEB84"/>
      <name val="Arial"/>
      <family val="2"/>
    </font>
    <font>
      <sz val="8"/>
      <color rgb="FFFBD280"/>
      <name val="Arial"/>
      <family val="2"/>
    </font>
    <font>
      <sz val="8"/>
      <color rgb="FFF49C74"/>
      <name val="Arial"/>
      <family val="2"/>
    </font>
    <font>
      <b/>
      <sz val="8"/>
      <color rgb="FFF1826F"/>
      <name val="Arial"/>
      <family val="2"/>
    </font>
    <font>
      <sz val="8"/>
      <color rgb="FFEF676A"/>
      <name val="Arial"/>
      <family val="2"/>
    </font>
    <font>
      <sz val="8"/>
      <color rgb="FF000000"/>
      <name val="Arial"/>
      <family val="2"/>
    </font>
    <font>
      <sz val="8"/>
      <color theme="1"/>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C00000"/>
        <bgColor indexed="64"/>
      </patternFill>
    </fill>
    <fill>
      <patternFill patternType="solid">
        <fgColor rgb="FFEF676A"/>
        <bgColor indexed="64"/>
      </patternFill>
    </fill>
    <fill>
      <patternFill patternType="solid">
        <fgColor rgb="FF63BE7B"/>
        <bgColor indexed="64"/>
      </patternFill>
    </fill>
    <fill>
      <patternFill patternType="solid">
        <fgColor rgb="FF8ACA7D"/>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0000"/>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4" fillId="0" borderId="0"/>
    <xf numFmtId="0" fontId="9" fillId="0" borderId="0"/>
    <xf numFmtId="44" fontId="24" fillId="0" borderId="0" applyFont="0" applyFill="0" applyBorder="0" applyAlignment="0" applyProtection="0"/>
  </cellStyleXfs>
  <cellXfs count="238">
    <xf numFmtId="0" fontId="0" fillId="0" borderId="0" xfId="0"/>
    <xf numFmtId="0" fontId="1" fillId="3" borderId="0" xfId="0" applyFont="1" applyFill="1"/>
    <xf numFmtId="0" fontId="2" fillId="4" borderId="9" xfId="0" applyFont="1" applyFill="1" applyBorder="1" applyAlignment="1">
      <alignment vertical="center" textRotation="90" wrapText="1"/>
    </xf>
    <xf numFmtId="0" fontId="2" fillId="4" borderId="11" xfId="0" applyFont="1" applyFill="1" applyBorder="1" applyAlignment="1">
      <alignment horizontal="center" vertical="center" textRotation="90" wrapText="1"/>
    </xf>
    <xf numFmtId="0" fontId="2" fillId="4" borderId="10" xfId="0" applyFont="1" applyFill="1" applyBorder="1" applyAlignment="1">
      <alignment horizontal="center" vertical="center" textRotation="90" wrapText="1"/>
    </xf>
    <xf numFmtId="0" fontId="1" fillId="3" borderId="16" xfId="0" applyFont="1" applyFill="1" applyBorder="1"/>
    <xf numFmtId="0" fontId="1" fillId="3" borderId="17" xfId="0" applyFont="1" applyFill="1" applyBorder="1"/>
    <xf numFmtId="0" fontId="1" fillId="3" borderId="19" xfId="0" applyFont="1" applyFill="1" applyBorder="1"/>
    <xf numFmtId="0" fontId="1" fillId="3" borderId="21" xfId="0" applyFont="1" applyFill="1" applyBorder="1"/>
    <xf numFmtId="0" fontId="1" fillId="3" borderId="22" xfId="0" applyFont="1" applyFill="1" applyBorder="1"/>
    <xf numFmtId="0" fontId="7" fillId="3" borderId="0" xfId="0" applyFont="1" applyFill="1"/>
    <xf numFmtId="0" fontId="6" fillId="2" borderId="8" xfId="0" applyFont="1" applyFill="1" applyBorder="1" applyAlignment="1">
      <alignment horizontal="center" vertical="center"/>
    </xf>
    <xf numFmtId="0" fontId="6" fillId="2" borderId="8" xfId="0" applyFont="1" applyFill="1" applyBorder="1" applyAlignment="1">
      <alignment horizontal="center" vertical="center" wrapText="1"/>
    </xf>
    <xf numFmtId="0" fontId="10" fillId="9" borderId="8" xfId="0" applyFont="1" applyFill="1" applyBorder="1" applyAlignment="1">
      <alignment vertical="center"/>
    </xf>
    <xf numFmtId="0" fontId="11" fillId="10" borderId="8" xfId="0" applyFont="1" applyFill="1" applyBorder="1" applyAlignment="1">
      <alignment vertical="center"/>
    </xf>
    <xf numFmtId="0" fontId="12" fillId="6" borderId="8" xfId="0" applyFont="1" applyFill="1" applyBorder="1" applyAlignment="1">
      <alignment vertical="center"/>
    </xf>
    <xf numFmtId="0" fontId="13" fillId="5" borderId="8" xfId="0" applyFont="1" applyFill="1" applyBorder="1" applyAlignment="1">
      <alignment vertical="center"/>
    </xf>
    <xf numFmtId="0" fontId="14" fillId="6" borderId="8" xfId="0" applyFont="1" applyFill="1" applyBorder="1" applyAlignment="1">
      <alignment vertical="center"/>
    </xf>
    <xf numFmtId="0" fontId="15" fillId="6" borderId="8" xfId="0" applyFont="1" applyFill="1" applyBorder="1" applyAlignment="1">
      <alignment vertical="center"/>
    </xf>
    <xf numFmtId="0" fontId="16" fillId="7" borderId="8" xfId="0" applyFont="1" applyFill="1" applyBorder="1" applyAlignment="1">
      <alignment vertical="center"/>
    </xf>
    <xf numFmtId="0" fontId="13" fillId="6" borderId="8" xfId="0" applyFont="1" applyFill="1" applyBorder="1" applyAlignment="1">
      <alignment vertical="center"/>
    </xf>
    <xf numFmtId="0" fontId="17" fillId="7" borderId="8" xfId="0" applyFont="1" applyFill="1" applyBorder="1" applyAlignment="1">
      <alignment vertical="center"/>
    </xf>
    <xf numFmtId="0" fontId="14" fillId="6" borderId="8" xfId="0" applyFont="1" applyFill="1" applyBorder="1"/>
    <xf numFmtId="0" fontId="15" fillId="6" borderId="8" xfId="0" applyFont="1" applyFill="1" applyBorder="1"/>
    <xf numFmtId="0" fontId="16" fillId="7" borderId="8" xfId="0" applyFont="1" applyFill="1" applyBorder="1"/>
    <xf numFmtId="0" fontId="18" fillId="8" borderId="8" xfId="0" applyFont="1" applyFill="1" applyBorder="1"/>
    <xf numFmtId="0" fontId="2" fillId="4" borderId="8" xfId="0" applyFont="1" applyFill="1" applyBorder="1" applyAlignment="1">
      <alignment horizontal="center" vertical="center" wrapText="1"/>
    </xf>
    <xf numFmtId="0" fontId="2" fillId="11" borderId="9" xfId="0" applyFont="1" applyFill="1" applyBorder="1" applyAlignment="1">
      <alignment horizontal="center" vertical="center" textRotation="90" wrapText="1"/>
    </xf>
    <xf numFmtId="0" fontId="2" fillId="11" borderId="10" xfId="0" applyFont="1" applyFill="1" applyBorder="1" applyAlignment="1">
      <alignment horizontal="center" vertical="center" textRotation="90" wrapText="1"/>
    </xf>
    <xf numFmtId="0" fontId="2" fillId="11" borderId="10" xfId="0" applyFont="1" applyFill="1" applyBorder="1" applyAlignment="1">
      <alignment vertical="center" textRotation="90" wrapText="1"/>
    </xf>
    <xf numFmtId="0" fontId="2" fillId="11" borderId="11" xfId="0" applyFont="1" applyFill="1" applyBorder="1" applyAlignment="1">
      <alignment horizontal="center" vertical="center" textRotation="90" wrapText="1"/>
    </xf>
    <xf numFmtId="0" fontId="2" fillId="11" borderId="8" xfId="0" applyFont="1" applyFill="1" applyBorder="1" applyAlignment="1">
      <alignment horizontal="center" vertical="center" textRotation="90" wrapText="1"/>
    </xf>
    <xf numFmtId="0" fontId="2" fillId="12" borderId="8" xfId="0" applyFont="1" applyFill="1" applyBorder="1" applyAlignment="1">
      <alignment horizontal="center" vertical="center" wrapText="1"/>
    </xf>
    <xf numFmtId="0" fontId="2" fillId="12" borderId="8" xfId="0" applyFont="1" applyFill="1" applyBorder="1" applyAlignment="1">
      <alignment horizontal="center" vertical="center" textRotation="90" wrapText="1"/>
    </xf>
    <xf numFmtId="0" fontId="2" fillId="13" borderId="8" xfId="0" applyFont="1" applyFill="1" applyBorder="1" applyAlignment="1">
      <alignment vertical="center" wrapText="1"/>
    </xf>
    <xf numFmtId="0" fontId="2" fillId="13" borderId="8" xfId="0" applyFont="1" applyFill="1" applyBorder="1" applyAlignment="1">
      <alignment horizontal="center" vertical="center" textRotation="90" wrapText="1"/>
    </xf>
    <xf numFmtId="0" fontId="2" fillId="13" borderId="8" xfId="0" applyFont="1" applyFill="1" applyBorder="1" applyAlignment="1">
      <alignment horizontal="center" vertical="center" wrapText="1"/>
    </xf>
    <xf numFmtId="0" fontId="2" fillId="14" borderId="9" xfId="0" applyFont="1" applyFill="1" applyBorder="1" applyAlignment="1">
      <alignment vertical="center" textRotation="90" wrapText="1"/>
    </xf>
    <xf numFmtId="0" fontId="2" fillId="14" borderId="10" xfId="0" applyFont="1" applyFill="1" applyBorder="1" applyAlignment="1">
      <alignment vertical="center" textRotation="90" wrapText="1"/>
    </xf>
    <xf numFmtId="0" fontId="2" fillId="14" borderId="11" xfId="0" applyFont="1" applyFill="1" applyBorder="1" applyAlignment="1">
      <alignment horizontal="center" vertical="center" textRotation="90" wrapText="1"/>
    </xf>
    <xf numFmtId="0" fontId="1" fillId="3" borderId="0" xfId="0" applyFont="1" applyFill="1" applyAlignment="1">
      <alignment vertical="center"/>
    </xf>
    <xf numFmtId="0" fontId="22" fillId="2" borderId="8" xfId="0" applyFont="1" applyFill="1" applyBorder="1" applyAlignment="1">
      <alignment horizontal="center" vertical="center"/>
    </xf>
    <xf numFmtId="0" fontId="22" fillId="2" borderId="8" xfId="0" applyFont="1" applyFill="1" applyBorder="1" applyAlignment="1">
      <alignment horizontal="center" vertical="center" wrapText="1"/>
    </xf>
    <xf numFmtId="0" fontId="22" fillId="9" borderId="8" xfId="0" applyFont="1" applyFill="1" applyBorder="1" applyAlignment="1">
      <alignment vertical="center"/>
    </xf>
    <xf numFmtId="0" fontId="22" fillId="10" borderId="8" xfId="0" applyFont="1" applyFill="1" applyBorder="1" applyAlignment="1">
      <alignment vertical="center"/>
    </xf>
    <xf numFmtId="0" fontId="22" fillId="6" borderId="8" xfId="0" applyFont="1" applyFill="1" applyBorder="1" applyAlignment="1">
      <alignment vertical="center"/>
    </xf>
    <xf numFmtId="0" fontId="22" fillId="5" borderId="8" xfId="0" applyFont="1" applyFill="1" applyBorder="1" applyAlignment="1">
      <alignment vertical="center"/>
    </xf>
    <xf numFmtId="0" fontId="22" fillId="7" borderId="8" xfId="0" applyFont="1" applyFill="1" applyBorder="1" applyAlignment="1">
      <alignment vertical="center"/>
    </xf>
    <xf numFmtId="0" fontId="23" fillId="7" borderId="8" xfId="0" applyFont="1" applyFill="1" applyBorder="1" applyAlignment="1">
      <alignment vertical="center"/>
    </xf>
    <xf numFmtId="0" fontId="22" fillId="6" borderId="8" xfId="0" applyFont="1" applyFill="1" applyBorder="1"/>
    <xf numFmtId="0" fontId="22" fillId="7" borderId="8" xfId="0" applyFont="1" applyFill="1" applyBorder="1"/>
    <xf numFmtId="0" fontId="22" fillId="8" borderId="8" xfId="0" applyFont="1" applyFill="1" applyBorder="1"/>
    <xf numFmtId="44" fontId="0" fillId="0" borderId="0" xfId="3" applyFont="1"/>
    <xf numFmtId="0" fontId="0" fillId="17" borderId="0" xfId="0" applyFill="1"/>
    <xf numFmtId="44" fontId="0" fillId="17" borderId="0" xfId="3" applyFont="1" applyFill="1"/>
    <xf numFmtId="0" fontId="0" fillId="12" borderId="0" xfId="0" applyFill="1"/>
    <xf numFmtId="44" fontId="0" fillId="12" borderId="0" xfId="3" applyFont="1" applyFill="1"/>
    <xf numFmtId="0" fontId="0" fillId="12" borderId="16" xfId="0" applyFill="1" applyBorder="1"/>
    <xf numFmtId="44" fontId="0" fillId="12" borderId="17" xfId="3" applyFont="1" applyFill="1" applyBorder="1"/>
    <xf numFmtId="0" fontId="0" fillId="0" borderId="21" xfId="0" applyBorder="1"/>
    <xf numFmtId="44" fontId="0" fillId="0" borderId="22" xfId="3" applyFont="1" applyBorder="1"/>
    <xf numFmtId="0" fontId="0" fillId="17" borderId="16" xfId="0" applyFill="1" applyBorder="1"/>
    <xf numFmtId="44" fontId="0" fillId="17" borderId="17" xfId="3" applyFont="1" applyFill="1" applyBorder="1"/>
    <xf numFmtId="0" fontId="0" fillId="12" borderId="21" xfId="0" applyFill="1" applyBorder="1"/>
    <xf numFmtId="44" fontId="0" fillId="12" borderId="22" xfId="3" applyFont="1" applyFill="1" applyBorder="1"/>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textRotation="90" wrapText="1"/>
    </xf>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25" fillId="9" borderId="8" xfId="0" applyFont="1" applyFill="1" applyBorder="1" applyAlignment="1">
      <alignment vertical="center"/>
    </xf>
    <xf numFmtId="0" fontId="26" fillId="10" borderId="8" xfId="0" applyFont="1" applyFill="1" applyBorder="1" applyAlignment="1">
      <alignment vertical="center"/>
    </xf>
    <xf numFmtId="0" fontId="27" fillId="6" borderId="8" xfId="0" applyFont="1" applyFill="1" applyBorder="1" applyAlignment="1">
      <alignment vertical="center"/>
    </xf>
    <xf numFmtId="0" fontId="28" fillId="5" borderId="8" xfId="0" applyFont="1" applyFill="1" applyBorder="1" applyAlignment="1">
      <alignment vertical="center"/>
    </xf>
    <xf numFmtId="0" fontId="29" fillId="6" borderId="8" xfId="0" applyFont="1" applyFill="1" applyBorder="1" applyAlignment="1">
      <alignment vertical="center"/>
    </xf>
    <xf numFmtId="0" fontId="30" fillId="6" borderId="8" xfId="0" applyFont="1" applyFill="1" applyBorder="1" applyAlignment="1">
      <alignment vertical="center"/>
    </xf>
    <xf numFmtId="0" fontId="31" fillId="7" borderId="8" xfId="0" applyFont="1" applyFill="1" applyBorder="1" applyAlignment="1">
      <alignment vertical="center"/>
    </xf>
    <xf numFmtId="0" fontId="28" fillId="6" borderId="8" xfId="0" applyFont="1" applyFill="1" applyBorder="1" applyAlignment="1">
      <alignment vertical="center"/>
    </xf>
    <xf numFmtId="0" fontId="32" fillId="7" borderId="8" xfId="0" applyFont="1" applyFill="1" applyBorder="1" applyAlignment="1">
      <alignment vertical="center"/>
    </xf>
    <xf numFmtId="0" fontId="29" fillId="6" borderId="8" xfId="0" applyFont="1" applyFill="1" applyBorder="1"/>
    <xf numFmtId="0" fontId="30" fillId="6" borderId="8" xfId="0" applyFont="1" applyFill="1" applyBorder="1"/>
    <xf numFmtId="0" fontId="31" fillId="7" borderId="8" xfId="0" applyFont="1" applyFill="1" applyBorder="1"/>
    <xf numFmtId="0" fontId="33" fillId="8" borderId="8" xfId="0" applyFont="1" applyFill="1" applyBorder="1"/>
    <xf numFmtId="0" fontId="6" fillId="0" borderId="15" xfId="0" applyFont="1" applyBorder="1" applyAlignment="1">
      <alignment horizontal="center"/>
    </xf>
    <xf numFmtId="0" fontId="1" fillId="16" borderId="12" xfId="0" applyFont="1" applyFill="1" applyBorder="1" applyAlignment="1">
      <alignment horizontal="center" vertical="center"/>
    </xf>
    <xf numFmtId="0" fontId="1" fillId="16" borderId="14" xfId="0" applyFont="1" applyFill="1" applyBorder="1" applyAlignment="1">
      <alignment horizontal="center" vertical="center"/>
    </xf>
    <xf numFmtId="0" fontId="1" fillId="16" borderId="13" xfId="0" applyFont="1" applyFill="1" applyBorder="1" applyAlignment="1">
      <alignment horizontal="center" vertical="center"/>
    </xf>
    <xf numFmtId="0" fontId="1" fillId="3" borderId="12" xfId="0" applyFont="1" applyFill="1" applyBorder="1" applyAlignment="1">
      <alignment horizontal="center" vertical="center" textRotation="90"/>
    </xf>
    <xf numFmtId="0" fontId="1" fillId="3" borderId="14" xfId="0" applyFont="1" applyFill="1" applyBorder="1" applyAlignment="1">
      <alignment horizontal="center" vertical="center" textRotation="90"/>
    </xf>
    <xf numFmtId="0" fontId="1" fillId="3" borderId="13" xfId="0" applyFont="1" applyFill="1" applyBorder="1" applyAlignment="1">
      <alignment horizontal="center" vertical="center" textRotation="90"/>
    </xf>
    <xf numFmtId="0" fontId="1" fillId="0" borderId="12"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3" xfId="0" applyFont="1" applyBorder="1" applyAlignment="1">
      <alignment horizontal="justify" vertical="center" wrapText="1"/>
    </xf>
    <xf numFmtId="0" fontId="1" fillId="15" borderId="12" xfId="0" applyFont="1" applyFill="1" applyBorder="1" applyAlignment="1">
      <alignment horizontal="justify" vertical="center" wrapText="1"/>
    </xf>
    <xf numFmtId="0" fontId="1" fillId="15" borderId="14" xfId="0" applyFont="1" applyFill="1" applyBorder="1" applyAlignment="1">
      <alignment horizontal="justify" vertical="center" wrapText="1"/>
    </xf>
    <xf numFmtId="0" fontId="1" fillId="15" borderId="13" xfId="0" applyFont="1" applyFill="1" applyBorder="1" applyAlignment="1">
      <alignment horizontal="justify" vertical="center" wrapText="1"/>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xf>
    <xf numFmtId="0" fontId="1" fillId="3" borderId="12" xfId="0" applyFont="1" applyFill="1" applyBorder="1" applyAlignment="1">
      <alignment horizontal="center" vertical="center" textRotation="90" wrapText="1"/>
    </xf>
    <xf numFmtId="0" fontId="1" fillId="3" borderId="14" xfId="0" applyFont="1" applyFill="1" applyBorder="1" applyAlignment="1">
      <alignment horizontal="center" vertical="center" textRotation="90" wrapText="1"/>
    </xf>
    <xf numFmtId="0" fontId="1" fillId="3" borderId="13" xfId="0" applyFont="1" applyFill="1" applyBorder="1" applyAlignment="1">
      <alignment horizontal="center" vertical="center" textRotation="90" wrapText="1"/>
    </xf>
    <xf numFmtId="0" fontId="1" fillId="3" borderId="12" xfId="0" applyFont="1" applyFill="1" applyBorder="1" applyAlignment="1">
      <alignment horizontal="justify" vertical="center" wrapText="1"/>
    </xf>
    <xf numFmtId="0" fontId="1" fillId="3" borderId="14" xfId="0" applyFont="1" applyFill="1" applyBorder="1" applyAlignment="1">
      <alignment horizontal="justify" vertical="center" wrapText="1"/>
    </xf>
    <xf numFmtId="0" fontId="1" fillId="3" borderId="13" xfId="0" applyFont="1" applyFill="1" applyBorder="1" applyAlignment="1">
      <alignment horizontal="justify" vertical="center" wrapText="1"/>
    </xf>
    <xf numFmtId="0" fontId="1" fillId="0" borderId="8" xfId="0" applyFont="1" applyBorder="1" applyAlignment="1">
      <alignment horizontal="center" vertical="center"/>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3" xfId="0" applyFont="1" applyFill="1" applyBorder="1" applyAlignment="1">
      <alignment horizontal="center" vertical="center" wrapText="1"/>
    </xf>
    <xf numFmtId="15" fontId="1" fillId="3" borderId="12" xfId="0" applyNumberFormat="1" applyFont="1" applyFill="1" applyBorder="1" applyAlignment="1">
      <alignment horizontal="center" vertical="center" textRotation="90" wrapText="1"/>
    </xf>
    <xf numFmtId="15" fontId="1" fillId="3" borderId="14" xfId="0" applyNumberFormat="1" applyFont="1" applyFill="1" applyBorder="1" applyAlignment="1">
      <alignment horizontal="center" vertical="center" textRotation="90" wrapText="1"/>
    </xf>
    <xf numFmtId="15" fontId="1" fillId="3" borderId="13" xfId="0" applyNumberFormat="1" applyFont="1" applyFill="1" applyBorder="1" applyAlignment="1">
      <alignment horizontal="center" vertical="center" textRotation="90" wrapText="1"/>
    </xf>
    <xf numFmtId="0" fontId="1" fillId="3" borderId="8" xfId="0" applyFont="1" applyFill="1" applyBorder="1" applyAlignment="1">
      <alignment horizontal="center" vertical="center" textRotation="90" wrapText="1"/>
    </xf>
    <xf numFmtId="0" fontId="1" fillId="2" borderId="8" xfId="0" applyFont="1" applyFill="1" applyBorder="1" applyAlignment="1">
      <alignment horizontal="center" vertical="center" textRotation="90" wrapText="1"/>
    </xf>
    <xf numFmtId="0" fontId="21" fillId="3" borderId="12"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12"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13" xfId="0" applyFont="1" applyFill="1" applyBorder="1" applyAlignment="1">
      <alignment horizontal="left" vertical="center" wrapText="1"/>
    </xf>
    <xf numFmtId="0" fontId="21" fillId="0" borderId="8" xfId="0" applyFont="1" applyBorder="1" applyAlignment="1">
      <alignment horizontal="center" vertical="center"/>
    </xf>
    <xf numFmtId="0" fontId="21" fillId="3" borderId="12" xfId="0" applyFont="1" applyFill="1" applyBorder="1" applyAlignment="1">
      <alignment horizontal="center" vertical="center" textRotation="90"/>
    </xf>
    <xf numFmtId="0" fontId="21" fillId="3" borderId="14" xfId="0" applyFont="1" applyFill="1" applyBorder="1" applyAlignment="1">
      <alignment horizontal="center" vertical="center" textRotation="90"/>
    </xf>
    <xf numFmtId="0" fontId="21" fillId="3" borderId="13" xfId="0" applyFont="1" applyFill="1" applyBorder="1" applyAlignment="1">
      <alignment horizontal="center" vertical="center" textRotation="90"/>
    </xf>
    <xf numFmtId="0" fontId="21" fillId="3" borderId="12"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2" xfId="0" applyFont="1" applyFill="1" applyBorder="1" applyAlignment="1">
      <alignment horizontal="center" vertical="center" textRotation="90" wrapText="1"/>
    </xf>
    <xf numFmtId="0" fontId="21" fillId="3" borderId="14" xfId="0" applyFont="1" applyFill="1" applyBorder="1" applyAlignment="1">
      <alignment horizontal="center" vertical="center" textRotation="90" wrapText="1"/>
    </xf>
    <xf numFmtId="0" fontId="21" fillId="3" borderId="13" xfId="0" applyFont="1" applyFill="1" applyBorder="1" applyAlignment="1">
      <alignment horizontal="center" vertical="center" textRotation="90" wrapText="1"/>
    </xf>
    <xf numFmtId="15" fontId="21" fillId="3" borderId="12" xfId="0" applyNumberFormat="1" applyFont="1" applyFill="1" applyBorder="1" applyAlignment="1">
      <alignment horizontal="center" vertical="center" textRotation="90" wrapText="1"/>
    </xf>
    <xf numFmtId="15" fontId="21" fillId="3" borderId="14" xfId="0" applyNumberFormat="1" applyFont="1" applyFill="1" applyBorder="1" applyAlignment="1">
      <alignment horizontal="center" vertical="center" textRotation="90" wrapText="1"/>
    </xf>
    <xf numFmtId="15" fontId="21" fillId="3" borderId="13" xfId="0" applyNumberFormat="1" applyFont="1" applyFill="1" applyBorder="1" applyAlignment="1">
      <alignment horizontal="center" vertical="center" textRotation="90" wrapText="1"/>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6" fillId="2" borderId="8" xfId="0" applyFont="1" applyFill="1" applyBorder="1" applyAlignment="1">
      <alignment horizontal="center" vertical="center" textRotation="90" wrapText="1"/>
    </xf>
    <xf numFmtId="0" fontId="1" fillId="3" borderId="12"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1" fillId="15" borderId="12" xfId="0" applyFont="1" applyFill="1" applyBorder="1" applyAlignment="1">
      <alignment horizontal="left" vertical="center" wrapText="1"/>
    </xf>
    <xf numFmtId="0" fontId="1" fillId="15" borderId="14" xfId="0" applyFont="1" applyFill="1" applyBorder="1" applyAlignment="1">
      <alignment horizontal="left" vertical="center" wrapText="1"/>
    </xf>
    <xf numFmtId="0" fontId="1" fillId="15" borderId="13" xfId="0" applyFont="1" applyFill="1" applyBorder="1" applyAlignment="1">
      <alignment horizontal="left" vertical="center" wrapText="1"/>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xf>
    <xf numFmtId="0" fontId="20" fillId="0" borderId="12" xfId="0" applyFont="1" applyBorder="1" applyAlignment="1">
      <alignment horizontal="center" vertic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0" fontId="35" fillId="0" borderId="12" xfId="0" applyFont="1" applyBorder="1" applyAlignment="1">
      <alignment horizontal="left" vertical="center" wrapText="1"/>
    </xf>
    <xf numFmtId="0" fontId="1" fillId="0" borderId="12" xfId="0" applyFont="1" applyBorder="1" applyAlignment="1">
      <alignment horizontal="left" vertical="top" wrapText="1"/>
    </xf>
    <xf numFmtId="0" fontId="1" fillId="0" borderId="14" xfId="0" applyFont="1" applyBorder="1" applyAlignment="1">
      <alignment horizontal="left" vertical="top" wrapText="1"/>
    </xf>
    <xf numFmtId="0" fontId="1" fillId="0" borderId="13" xfId="0" applyFont="1" applyBorder="1" applyAlignment="1">
      <alignment horizontal="left" vertical="top" wrapText="1"/>
    </xf>
    <xf numFmtId="0" fontId="2" fillId="11" borderId="12" xfId="0" applyFont="1" applyFill="1" applyBorder="1" applyAlignment="1">
      <alignment horizontal="center" vertical="center" textRotation="90" wrapText="1"/>
    </xf>
    <xf numFmtId="0" fontId="2" fillId="11" borderId="13" xfId="0" applyFont="1" applyFill="1" applyBorder="1" applyAlignment="1">
      <alignment horizontal="center" vertical="center" textRotation="90" wrapText="1"/>
    </xf>
    <xf numFmtId="0" fontId="2" fillId="12" borderId="8" xfId="0" applyFont="1" applyFill="1" applyBorder="1" applyAlignment="1">
      <alignment horizontal="center" vertical="center" wrapText="1"/>
    </xf>
    <xf numFmtId="0" fontId="1" fillId="3" borderId="27" xfId="0" applyFont="1" applyFill="1" applyBorder="1" applyAlignment="1">
      <alignment horizontal="left" vertical="center" wrapText="1"/>
    </xf>
    <xf numFmtId="0" fontId="34"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0" xfId="0" applyFont="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2" fillId="11" borderId="3"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13" borderId="4"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4" borderId="3"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14" borderId="3" xfId="0" applyFont="1" applyFill="1" applyBorder="1" applyAlignment="1">
      <alignment horizontal="center" vertical="center" textRotation="90" wrapText="1"/>
    </xf>
    <xf numFmtId="0" fontId="2" fillId="14" borderId="4" xfId="0" applyFont="1" applyFill="1" applyBorder="1" applyAlignment="1">
      <alignment horizontal="center" vertical="center" textRotation="90" wrapText="1"/>
    </xf>
    <xf numFmtId="0" fontId="2" fillId="14" borderId="5" xfId="0" applyFont="1" applyFill="1" applyBorder="1" applyAlignment="1">
      <alignment horizontal="center" vertical="center" textRotation="90" wrapText="1"/>
    </xf>
    <xf numFmtId="0" fontId="21" fillId="3" borderId="8" xfId="0" applyFont="1" applyFill="1" applyBorder="1" applyAlignment="1">
      <alignment horizontal="center" vertical="center" textRotation="90" wrapText="1"/>
    </xf>
    <xf numFmtId="0" fontId="22" fillId="2" borderId="8" xfId="0" applyFont="1" applyFill="1" applyBorder="1" applyAlignment="1">
      <alignment horizontal="center" vertical="center" textRotation="90"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15" borderId="12" xfId="0" applyFont="1" applyFill="1" applyBorder="1" applyAlignment="1">
      <alignment horizontal="left" vertical="center" wrapText="1"/>
    </xf>
    <xf numFmtId="0" fontId="21" fillId="15" borderId="14" xfId="0" applyFont="1" applyFill="1" applyBorder="1" applyAlignment="1">
      <alignment horizontal="left" vertical="center" wrapText="1"/>
    </xf>
    <xf numFmtId="0" fontId="21" fillId="15" borderId="13" xfId="0" applyFont="1" applyFill="1" applyBorder="1" applyAlignment="1">
      <alignment horizontal="left" vertical="center" wrapText="1"/>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xf>
    <xf numFmtId="0" fontId="1" fillId="18" borderId="12" xfId="0" applyFont="1" applyFill="1" applyBorder="1" applyAlignment="1">
      <alignment horizontal="center" vertical="center"/>
    </xf>
    <xf numFmtId="0" fontId="1" fillId="18" borderId="14" xfId="0" applyFont="1" applyFill="1" applyBorder="1" applyAlignment="1">
      <alignment horizontal="center" vertical="center"/>
    </xf>
    <xf numFmtId="0" fontId="1" fillId="18" borderId="13" xfId="0" applyFont="1" applyFill="1" applyBorder="1" applyAlignment="1">
      <alignment horizontal="center" vertical="center"/>
    </xf>
    <xf numFmtId="0" fontId="1" fillId="3" borderId="16" xfId="0" applyFont="1" applyFill="1" applyBorder="1" applyAlignment="1">
      <alignment horizontal="center"/>
    </xf>
    <xf numFmtId="0" fontId="1" fillId="3" borderId="18" xfId="0" applyFont="1" applyFill="1" applyBorder="1" applyAlignment="1">
      <alignment horizontal="center"/>
    </xf>
    <xf numFmtId="0" fontId="1" fillId="3" borderId="19" xfId="0" applyFont="1" applyFill="1" applyBorder="1" applyAlignment="1">
      <alignment horizontal="center"/>
    </xf>
    <xf numFmtId="0" fontId="1" fillId="3" borderId="20" xfId="0" applyFont="1" applyFill="1" applyBorder="1" applyAlignment="1">
      <alignment horizontal="center"/>
    </xf>
    <xf numFmtId="0" fontId="1" fillId="3" borderId="21" xfId="0" applyFont="1" applyFill="1" applyBorder="1" applyAlignment="1">
      <alignment horizontal="center"/>
    </xf>
    <xf numFmtId="0" fontId="1" fillId="3" borderId="23" xfId="0" applyFont="1" applyFill="1" applyBorder="1" applyAlignment="1">
      <alignment horizontal="center"/>
    </xf>
    <xf numFmtId="0" fontId="1" fillId="2" borderId="8" xfId="0" applyFont="1" applyFill="1" applyBorder="1" applyAlignment="1">
      <alignment horizontal="center" vertical="center"/>
    </xf>
    <xf numFmtId="44" fontId="0" fillId="0" borderId="18" xfId="0" applyNumberFormat="1" applyBorder="1" applyAlignment="1">
      <alignment horizontal="center" vertical="center"/>
    </xf>
    <xf numFmtId="0" fontId="0" fillId="0" borderId="23" xfId="0" applyBorder="1" applyAlignment="1">
      <alignment horizontal="center" vertical="center"/>
    </xf>
  </cellXfs>
  <cellStyles count="4">
    <cellStyle name="Moneda" xfId="3" builtinId="4"/>
    <cellStyle name="Normal" xfId="0" builtinId="0"/>
    <cellStyle name="Normal 2" xfId="1" xr:uid="{00000000-0005-0000-0000-000002000000}"/>
    <cellStyle name="Normal 31" xfId="2" xr:uid="{00000000-0005-0000-0000-000003000000}"/>
  </cellStyles>
  <dxfs count="0"/>
  <tableStyles count="0" defaultTableStyle="TableStyleMedium2" defaultPivotStyle="PivotStyleLight16"/>
  <colors>
    <mruColors>
      <color rgb="FFF8B680"/>
      <color rgb="FFFFFF99"/>
      <color rgb="FFFFFFFF"/>
      <color rgb="FFEF676A"/>
      <color rgb="FF7AC88E"/>
      <color rgb="FF63BE7B"/>
      <color rgb="FFF9C57F"/>
      <color rgb="FFFACA8A"/>
      <color rgb="FFF9C58B"/>
      <color rgb="FFDCE2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42333</xdr:colOff>
      <xdr:row>1</xdr:row>
      <xdr:rowOff>95250</xdr:rowOff>
    </xdr:from>
    <xdr:to>
      <xdr:col>5</xdr:col>
      <xdr:colOff>281516</xdr:colOff>
      <xdr:row>6</xdr:row>
      <xdr:rowOff>125942</xdr:rowOff>
    </xdr:to>
    <xdr:pic>
      <xdr:nvPicPr>
        <xdr:cNvPr id="5" name="Imagen 2">
          <a:extLst>
            <a:ext uri="{FF2B5EF4-FFF2-40B4-BE49-F238E27FC236}">
              <a16:creationId xmlns:a16="http://schemas.microsoft.com/office/drawing/2014/main" id="{EFB2AD98-5938-4CBA-A7E8-8BF319282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 y="243417"/>
          <a:ext cx="1445683" cy="83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74079</xdr:colOff>
      <xdr:row>1</xdr:row>
      <xdr:rowOff>42333</xdr:rowOff>
    </xdr:from>
    <xdr:to>
      <xdr:col>35</xdr:col>
      <xdr:colOff>441517</xdr:colOff>
      <xdr:row>6</xdr:row>
      <xdr:rowOff>147105</xdr:rowOff>
    </xdr:to>
    <xdr:pic>
      <xdr:nvPicPr>
        <xdr:cNvPr id="6" name="Imagen 2">
          <a:extLst>
            <a:ext uri="{FF2B5EF4-FFF2-40B4-BE49-F238E27FC236}">
              <a16:creationId xmlns:a16="http://schemas.microsoft.com/office/drawing/2014/main" id="{26E5DCDB-5353-43CB-9BB1-DB2E2654D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43912" y="190500"/>
          <a:ext cx="1573938" cy="909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genciaavb\PROYECTOS\G:\Users\phdiazga1\AppData\Local\Microsoft\Windows\Temporary%20Internet%20Files\Content.Outlook\A3JS6B7L\MATRIZ%20DE%20RIESGOS%20DISE&#209;O%20Y%20CONST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Control"/>
      <sheetName val="Manual"/>
      <sheetName val="Grafic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297"/>
  <sheetViews>
    <sheetView tabSelected="1" topLeftCell="F1" zoomScale="90" zoomScaleNormal="90" workbookViewId="0">
      <selection activeCell="G291" sqref="G291:G297"/>
    </sheetView>
  </sheetViews>
  <sheetFormatPr baseColWidth="10" defaultColWidth="11.42578125" defaultRowHeight="11.25" x14ac:dyDescent="0.2"/>
  <cols>
    <col min="1" max="1" width="5.5703125" style="1" customWidth="1"/>
    <col min="2" max="2" width="3.28515625" style="1" bestFit="1" customWidth="1"/>
    <col min="3" max="6" width="4.85546875" style="1" customWidth="1"/>
    <col min="7" max="7" width="38.28515625" style="1" customWidth="1"/>
    <col min="8" max="8" width="31.7109375" style="1" customWidth="1"/>
    <col min="9" max="19" width="3" style="1" customWidth="1"/>
    <col min="20" max="20" width="17" style="40" customWidth="1"/>
    <col min="21" max="23" width="3" style="1" bestFit="1" customWidth="1"/>
    <col min="24" max="25" width="5.140625" style="1" bestFit="1" customWidth="1"/>
    <col min="26" max="26" width="43.42578125" style="1" customWidth="1"/>
    <col min="27" max="30" width="3" style="1" bestFit="1" customWidth="1"/>
    <col min="31" max="31" width="6.140625" style="1" customWidth="1"/>
    <col min="32" max="34" width="7.7109375" style="1" customWidth="1"/>
    <col min="35" max="35" width="18.140625" style="1" customWidth="1"/>
    <col min="36" max="36" width="7.7109375" style="1" customWidth="1"/>
    <col min="37" max="16384" width="11.42578125" style="1"/>
  </cols>
  <sheetData>
    <row r="1" spans="2:36" ht="12" thickBot="1" x14ac:dyDescent="0.25"/>
    <row r="2" spans="2:36" ht="11.1" customHeight="1" x14ac:dyDescent="0.2">
      <c r="B2" s="5"/>
      <c r="C2" s="6"/>
      <c r="D2" s="6"/>
      <c r="E2" s="6"/>
      <c r="F2" s="6"/>
      <c r="G2" s="175" t="s">
        <v>0</v>
      </c>
      <c r="H2" s="180" t="s">
        <v>1</v>
      </c>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2"/>
      <c r="AI2" s="229"/>
      <c r="AJ2" s="230"/>
    </row>
    <row r="3" spans="2:36" ht="11.1" customHeight="1" x14ac:dyDescent="0.2">
      <c r="B3" s="7"/>
      <c r="G3" s="176"/>
      <c r="H3" s="183"/>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5"/>
      <c r="AI3" s="231"/>
      <c r="AJ3" s="232"/>
    </row>
    <row r="4" spans="2:36" ht="12" customHeight="1" thickBot="1" x14ac:dyDescent="0.25">
      <c r="B4" s="7"/>
      <c r="G4" s="177"/>
      <c r="H4" s="186"/>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8"/>
      <c r="AI4" s="231"/>
      <c r="AJ4" s="232"/>
    </row>
    <row r="5" spans="2:36" ht="15" customHeight="1" thickBot="1" x14ac:dyDescent="0.25">
      <c r="B5" s="7"/>
      <c r="G5" s="82" t="s">
        <v>2</v>
      </c>
      <c r="H5" s="189" t="s">
        <v>223</v>
      </c>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1"/>
      <c r="AI5" s="231"/>
      <c r="AJ5" s="232"/>
    </row>
    <row r="6" spans="2:36" ht="15" customHeight="1" x14ac:dyDescent="0.2">
      <c r="B6" s="7"/>
      <c r="G6" s="178"/>
      <c r="H6" s="192"/>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4"/>
      <c r="AI6" s="231"/>
      <c r="AJ6" s="232"/>
    </row>
    <row r="7" spans="2:36" ht="15.95" customHeight="1" thickBot="1" x14ac:dyDescent="0.25">
      <c r="B7" s="8"/>
      <c r="C7" s="9"/>
      <c r="D7" s="9"/>
      <c r="E7" s="9"/>
      <c r="F7" s="9"/>
      <c r="G7" s="179"/>
      <c r="H7" s="195"/>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7"/>
      <c r="AI7" s="233"/>
      <c r="AJ7" s="234"/>
    </row>
    <row r="8" spans="2:36" ht="3.95" customHeight="1" x14ac:dyDescent="0.2"/>
    <row r="9" spans="2:36" ht="21" customHeight="1" x14ac:dyDescent="0.2">
      <c r="B9" s="203" t="s">
        <v>3</v>
      </c>
      <c r="C9" s="204"/>
      <c r="D9" s="204"/>
      <c r="E9" s="204"/>
      <c r="F9" s="204"/>
      <c r="G9" s="204"/>
      <c r="H9" s="205"/>
      <c r="I9" s="207" t="s">
        <v>4</v>
      </c>
      <c r="J9" s="208"/>
      <c r="K9" s="208"/>
      <c r="L9" s="208"/>
      <c r="M9" s="208"/>
      <c r="N9" s="208"/>
      <c r="O9" s="208"/>
      <c r="P9" s="208"/>
      <c r="Q9" s="208"/>
      <c r="R9" s="208"/>
      <c r="S9" s="209"/>
      <c r="T9" s="65" t="s">
        <v>5</v>
      </c>
      <c r="U9" s="200" t="s">
        <v>6</v>
      </c>
      <c r="V9" s="201"/>
      <c r="W9" s="201"/>
      <c r="X9" s="201"/>
      <c r="Y9" s="201"/>
      <c r="Z9" s="202"/>
      <c r="AA9" s="198" t="s">
        <v>7</v>
      </c>
      <c r="AB9" s="206"/>
      <c r="AC9" s="206"/>
      <c r="AD9" s="199"/>
      <c r="AE9" s="168" t="s">
        <v>8</v>
      </c>
      <c r="AF9" s="168" t="s">
        <v>9</v>
      </c>
      <c r="AG9" s="198" t="s">
        <v>10</v>
      </c>
      <c r="AH9" s="199"/>
      <c r="AI9" s="170" t="s">
        <v>11</v>
      </c>
      <c r="AJ9" s="170"/>
    </row>
    <row r="10" spans="2:36" ht="64.5" customHeight="1" x14ac:dyDescent="0.2">
      <c r="B10" s="34" t="s">
        <v>12</v>
      </c>
      <c r="C10" s="35" t="s">
        <v>13</v>
      </c>
      <c r="D10" s="35" t="s">
        <v>14</v>
      </c>
      <c r="E10" s="35" t="s">
        <v>15</v>
      </c>
      <c r="F10" s="35" t="s">
        <v>16</v>
      </c>
      <c r="G10" s="36" t="s">
        <v>17</v>
      </c>
      <c r="H10" s="36" t="s">
        <v>18</v>
      </c>
      <c r="I10" s="37" t="s">
        <v>19</v>
      </c>
      <c r="J10" s="38" t="s">
        <v>20</v>
      </c>
      <c r="K10" s="38" t="s">
        <v>21</v>
      </c>
      <c r="L10" s="39" t="s">
        <v>22</v>
      </c>
      <c r="M10" s="210" t="s">
        <v>23</v>
      </c>
      <c r="N10" s="211"/>
      <c r="O10" s="211"/>
      <c r="P10" s="211"/>
      <c r="Q10" s="211"/>
      <c r="R10" s="211"/>
      <c r="S10" s="212"/>
      <c r="T10" s="66" t="s">
        <v>24</v>
      </c>
      <c r="U10" s="2" t="s">
        <v>25</v>
      </c>
      <c r="V10" s="4" t="s">
        <v>26</v>
      </c>
      <c r="W10" s="4" t="s">
        <v>27</v>
      </c>
      <c r="X10" s="4" t="s">
        <v>28</v>
      </c>
      <c r="Y10" s="3" t="s">
        <v>29</v>
      </c>
      <c r="Z10" s="26" t="s">
        <v>30</v>
      </c>
      <c r="AA10" s="27" t="s">
        <v>19</v>
      </c>
      <c r="AB10" s="28" t="s">
        <v>20</v>
      </c>
      <c r="AC10" s="29" t="s">
        <v>21</v>
      </c>
      <c r="AD10" s="30" t="s">
        <v>22</v>
      </c>
      <c r="AE10" s="169"/>
      <c r="AF10" s="169"/>
      <c r="AG10" s="31" t="s">
        <v>31</v>
      </c>
      <c r="AH10" s="31" t="s">
        <v>32</v>
      </c>
      <c r="AI10" s="32" t="s">
        <v>33</v>
      </c>
      <c r="AJ10" s="33" t="s">
        <v>34</v>
      </c>
    </row>
    <row r="11" spans="2:36" s="10" customFormat="1" ht="12" customHeight="1" x14ac:dyDescent="0.2">
      <c r="B11" s="83">
        <v>1</v>
      </c>
      <c r="C11" s="86" t="s">
        <v>35</v>
      </c>
      <c r="D11" s="86" t="s">
        <v>36</v>
      </c>
      <c r="E11" s="86" t="s">
        <v>37</v>
      </c>
      <c r="F11" s="86" t="s">
        <v>38</v>
      </c>
      <c r="G11" s="147" t="s">
        <v>222</v>
      </c>
      <c r="H11" s="150" t="s">
        <v>39</v>
      </c>
      <c r="I11" s="112">
        <v>2</v>
      </c>
      <c r="J11" s="112">
        <v>4</v>
      </c>
      <c r="K11" s="98">
        <f>SUM(I11:J17)</f>
        <v>6</v>
      </c>
      <c r="L11" s="86" t="str">
        <f>IF(K11&lt;=4,"Bajo",IF(K11=5,"Medio",IF(K11=6,"Alto",IF(K11=7,"Alto",IF(K11&gt;=8,"Extremo")))))</f>
        <v>Alto</v>
      </c>
      <c r="M11" s="156"/>
      <c r="N11" s="157"/>
      <c r="O11" s="160" t="s">
        <v>20</v>
      </c>
      <c r="P11" s="160"/>
      <c r="Q11" s="160"/>
      <c r="R11" s="160"/>
      <c r="S11" s="160"/>
      <c r="T11" s="106" t="s">
        <v>40</v>
      </c>
      <c r="U11" s="98"/>
      <c r="V11" s="98"/>
      <c r="W11" s="98" t="s">
        <v>41</v>
      </c>
      <c r="X11" s="98"/>
      <c r="Y11" s="98" t="s">
        <v>41</v>
      </c>
      <c r="Z11" s="109" t="s">
        <v>42</v>
      </c>
      <c r="AA11" s="112">
        <v>2</v>
      </c>
      <c r="AB11" s="112">
        <v>2</v>
      </c>
      <c r="AC11" s="98">
        <f>SUM(AA11:AB17)</f>
        <v>4</v>
      </c>
      <c r="AD11" s="86" t="s">
        <v>43</v>
      </c>
      <c r="AE11" s="113" t="s">
        <v>44</v>
      </c>
      <c r="AF11" s="106" t="s">
        <v>45</v>
      </c>
      <c r="AG11" s="116" t="s">
        <v>46</v>
      </c>
      <c r="AH11" s="116" t="s">
        <v>47</v>
      </c>
      <c r="AI11" s="144" t="s">
        <v>48</v>
      </c>
      <c r="AJ11" s="119" t="s">
        <v>49</v>
      </c>
    </row>
    <row r="12" spans="2:36" ht="11.25" customHeight="1" x14ac:dyDescent="0.2">
      <c r="B12" s="84"/>
      <c r="C12" s="87"/>
      <c r="D12" s="87"/>
      <c r="E12" s="87"/>
      <c r="F12" s="87"/>
      <c r="G12" s="148"/>
      <c r="H12" s="151"/>
      <c r="I12" s="112"/>
      <c r="J12" s="112"/>
      <c r="K12" s="99"/>
      <c r="L12" s="87"/>
      <c r="M12" s="158"/>
      <c r="N12" s="159"/>
      <c r="O12" s="11">
        <v>1</v>
      </c>
      <c r="P12" s="11">
        <v>2</v>
      </c>
      <c r="Q12" s="11">
        <v>3</v>
      </c>
      <c r="R12" s="11">
        <v>4</v>
      </c>
      <c r="S12" s="11">
        <v>5</v>
      </c>
      <c r="T12" s="107"/>
      <c r="U12" s="99"/>
      <c r="V12" s="99"/>
      <c r="W12" s="99"/>
      <c r="X12" s="99"/>
      <c r="Y12" s="99"/>
      <c r="Z12" s="110"/>
      <c r="AA12" s="112"/>
      <c r="AB12" s="112"/>
      <c r="AC12" s="99"/>
      <c r="AD12" s="87"/>
      <c r="AE12" s="114"/>
      <c r="AF12" s="107"/>
      <c r="AG12" s="117"/>
      <c r="AH12" s="117"/>
      <c r="AI12" s="145"/>
      <c r="AJ12" s="119"/>
    </row>
    <row r="13" spans="2:36" ht="12" x14ac:dyDescent="0.2">
      <c r="B13" s="84"/>
      <c r="C13" s="87"/>
      <c r="D13" s="87"/>
      <c r="E13" s="87"/>
      <c r="F13" s="87"/>
      <c r="G13" s="148"/>
      <c r="H13" s="151"/>
      <c r="I13" s="112"/>
      <c r="J13" s="112"/>
      <c r="K13" s="99"/>
      <c r="L13" s="87"/>
      <c r="M13" s="143" t="s">
        <v>19</v>
      </c>
      <c r="N13" s="12">
        <v>1</v>
      </c>
      <c r="O13" s="13">
        <v>1</v>
      </c>
      <c r="P13" s="14">
        <v>2</v>
      </c>
      <c r="Q13" s="15">
        <v>3</v>
      </c>
      <c r="R13" s="16">
        <v>4</v>
      </c>
      <c r="S13" s="17">
        <v>5</v>
      </c>
      <c r="T13" s="107"/>
      <c r="U13" s="99"/>
      <c r="V13" s="99"/>
      <c r="W13" s="99"/>
      <c r="X13" s="99"/>
      <c r="Y13" s="99"/>
      <c r="Z13" s="110"/>
      <c r="AA13" s="112"/>
      <c r="AB13" s="112"/>
      <c r="AC13" s="99"/>
      <c r="AD13" s="87"/>
      <c r="AE13" s="114"/>
      <c r="AF13" s="107"/>
      <c r="AG13" s="117"/>
      <c r="AH13" s="117"/>
      <c r="AI13" s="145"/>
      <c r="AJ13" s="119"/>
    </row>
    <row r="14" spans="2:36" ht="12" x14ac:dyDescent="0.2">
      <c r="B14" s="84"/>
      <c r="C14" s="87"/>
      <c r="D14" s="87"/>
      <c r="E14" s="87"/>
      <c r="F14" s="87"/>
      <c r="G14" s="148"/>
      <c r="H14" s="151"/>
      <c r="I14" s="112"/>
      <c r="J14" s="112"/>
      <c r="K14" s="99"/>
      <c r="L14" s="87"/>
      <c r="M14" s="143"/>
      <c r="N14" s="12">
        <v>2</v>
      </c>
      <c r="O14" s="14">
        <v>2</v>
      </c>
      <c r="P14" s="15">
        <v>3</v>
      </c>
      <c r="Q14" s="16">
        <v>4</v>
      </c>
      <c r="R14" s="17">
        <v>5</v>
      </c>
      <c r="S14" s="18">
        <v>6</v>
      </c>
      <c r="T14" s="107"/>
      <c r="U14" s="99"/>
      <c r="V14" s="99"/>
      <c r="W14" s="99"/>
      <c r="X14" s="99"/>
      <c r="Y14" s="99"/>
      <c r="Z14" s="110"/>
      <c r="AA14" s="112"/>
      <c r="AB14" s="112"/>
      <c r="AC14" s="99"/>
      <c r="AD14" s="87"/>
      <c r="AE14" s="114"/>
      <c r="AF14" s="107"/>
      <c r="AG14" s="117"/>
      <c r="AH14" s="117"/>
      <c r="AI14" s="145"/>
      <c r="AJ14" s="119"/>
    </row>
    <row r="15" spans="2:36" ht="12" x14ac:dyDescent="0.2">
      <c r="B15" s="84"/>
      <c r="C15" s="87"/>
      <c r="D15" s="87"/>
      <c r="E15" s="87"/>
      <c r="F15" s="87"/>
      <c r="G15" s="148"/>
      <c r="H15" s="151"/>
      <c r="I15" s="112"/>
      <c r="J15" s="112"/>
      <c r="K15" s="99"/>
      <c r="L15" s="87"/>
      <c r="M15" s="143"/>
      <c r="N15" s="12">
        <v>3</v>
      </c>
      <c r="O15" s="15">
        <v>3</v>
      </c>
      <c r="P15" s="16">
        <v>4</v>
      </c>
      <c r="Q15" s="17">
        <v>5</v>
      </c>
      <c r="R15" s="18">
        <v>6</v>
      </c>
      <c r="S15" s="19">
        <v>8</v>
      </c>
      <c r="T15" s="107"/>
      <c r="U15" s="99"/>
      <c r="V15" s="99"/>
      <c r="W15" s="99"/>
      <c r="X15" s="99"/>
      <c r="Y15" s="99"/>
      <c r="Z15" s="110"/>
      <c r="AA15" s="112"/>
      <c r="AB15" s="112"/>
      <c r="AC15" s="99"/>
      <c r="AD15" s="87"/>
      <c r="AE15" s="114"/>
      <c r="AF15" s="107"/>
      <c r="AG15" s="117"/>
      <c r="AH15" s="117"/>
      <c r="AI15" s="145"/>
      <c r="AJ15" s="119"/>
    </row>
    <row r="16" spans="2:36" ht="12" x14ac:dyDescent="0.2">
      <c r="B16" s="84"/>
      <c r="C16" s="87"/>
      <c r="D16" s="87"/>
      <c r="E16" s="87"/>
      <c r="F16" s="87"/>
      <c r="G16" s="148"/>
      <c r="H16" s="151"/>
      <c r="I16" s="112"/>
      <c r="J16" s="112"/>
      <c r="K16" s="99"/>
      <c r="L16" s="87"/>
      <c r="M16" s="143"/>
      <c r="N16" s="12">
        <v>4</v>
      </c>
      <c r="O16" s="20">
        <v>4</v>
      </c>
      <c r="P16" s="17">
        <v>5</v>
      </c>
      <c r="Q16" s="18">
        <v>6</v>
      </c>
      <c r="R16" s="19">
        <v>8</v>
      </c>
      <c r="S16" s="21">
        <v>9</v>
      </c>
      <c r="T16" s="107"/>
      <c r="U16" s="99"/>
      <c r="V16" s="99"/>
      <c r="W16" s="99"/>
      <c r="X16" s="99"/>
      <c r="Y16" s="99"/>
      <c r="Z16" s="110"/>
      <c r="AA16" s="112"/>
      <c r="AB16" s="112"/>
      <c r="AC16" s="99"/>
      <c r="AD16" s="87"/>
      <c r="AE16" s="114"/>
      <c r="AF16" s="107"/>
      <c r="AG16" s="117"/>
      <c r="AH16" s="117"/>
      <c r="AI16" s="145"/>
      <c r="AJ16" s="119"/>
    </row>
    <row r="17" spans="2:36" ht="12" x14ac:dyDescent="0.2">
      <c r="B17" s="85"/>
      <c r="C17" s="88"/>
      <c r="D17" s="88"/>
      <c r="E17" s="88"/>
      <c r="F17" s="88"/>
      <c r="G17" s="149"/>
      <c r="H17" s="152"/>
      <c r="I17" s="112"/>
      <c r="J17" s="112"/>
      <c r="K17" s="100"/>
      <c r="L17" s="88"/>
      <c r="M17" s="143"/>
      <c r="N17" s="12">
        <v>5</v>
      </c>
      <c r="O17" s="22">
        <v>5</v>
      </c>
      <c r="P17" s="23">
        <v>6</v>
      </c>
      <c r="Q17" s="24">
        <v>8</v>
      </c>
      <c r="R17" s="21">
        <v>9</v>
      </c>
      <c r="S17" s="25">
        <v>10</v>
      </c>
      <c r="T17" s="108"/>
      <c r="U17" s="100"/>
      <c r="V17" s="100"/>
      <c r="W17" s="100"/>
      <c r="X17" s="100"/>
      <c r="Y17" s="100"/>
      <c r="Z17" s="111"/>
      <c r="AA17" s="112"/>
      <c r="AB17" s="112"/>
      <c r="AC17" s="100"/>
      <c r="AD17" s="88"/>
      <c r="AE17" s="115"/>
      <c r="AF17" s="108"/>
      <c r="AG17" s="118"/>
      <c r="AH17" s="118"/>
      <c r="AI17" s="146"/>
      <c r="AJ17" s="119"/>
    </row>
    <row r="18" spans="2:36" s="10" customFormat="1" ht="12" customHeight="1" x14ac:dyDescent="0.2">
      <c r="B18" s="83">
        <v>2</v>
      </c>
      <c r="C18" s="86" t="s">
        <v>35</v>
      </c>
      <c r="D18" s="86" t="s">
        <v>36</v>
      </c>
      <c r="E18" s="86" t="s">
        <v>37</v>
      </c>
      <c r="F18" s="86" t="s">
        <v>55</v>
      </c>
      <c r="G18" s="147" t="s">
        <v>56</v>
      </c>
      <c r="H18" s="150" t="s">
        <v>50</v>
      </c>
      <c r="I18" s="112">
        <v>3</v>
      </c>
      <c r="J18" s="112">
        <v>4</v>
      </c>
      <c r="K18" s="98">
        <f>SUM(I18:J24)</f>
        <v>7</v>
      </c>
      <c r="L18" s="86" t="str">
        <f>IF(K18&lt;=4,"Bajo",IF(K18=5,"Medio",IF(K18=6,"Alto",IF(K18=7,"Alto",IF(K18&gt;=8,"Extremo")))))</f>
        <v>Alto</v>
      </c>
      <c r="M18" s="156"/>
      <c r="N18" s="157"/>
      <c r="O18" s="160" t="s">
        <v>20</v>
      </c>
      <c r="P18" s="160"/>
      <c r="Q18" s="160"/>
      <c r="R18" s="160"/>
      <c r="S18" s="160"/>
      <c r="T18" s="106" t="s">
        <v>57</v>
      </c>
      <c r="U18" s="98"/>
      <c r="V18" s="98"/>
      <c r="W18" s="98" t="s">
        <v>41</v>
      </c>
      <c r="X18" s="98" t="s">
        <v>41</v>
      </c>
      <c r="Y18" s="98" t="s">
        <v>41</v>
      </c>
      <c r="Z18" s="172" t="s">
        <v>58</v>
      </c>
      <c r="AA18" s="112">
        <v>2</v>
      </c>
      <c r="AB18" s="112">
        <v>3</v>
      </c>
      <c r="AC18" s="98">
        <f>SUM(AA18:AB24)</f>
        <v>5</v>
      </c>
      <c r="AD18" s="86" t="s">
        <v>43</v>
      </c>
      <c r="AE18" s="113" t="s">
        <v>44</v>
      </c>
      <c r="AF18" s="106" t="s">
        <v>59</v>
      </c>
      <c r="AG18" s="116" t="s">
        <v>46</v>
      </c>
      <c r="AH18" s="116" t="s">
        <v>60</v>
      </c>
      <c r="AI18" s="144" t="s">
        <v>61</v>
      </c>
      <c r="AJ18" s="119" t="s">
        <v>62</v>
      </c>
    </row>
    <row r="19" spans="2:36" ht="11.25" customHeight="1" x14ac:dyDescent="0.2">
      <c r="B19" s="84"/>
      <c r="C19" s="87"/>
      <c r="D19" s="87"/>
      <c r="E19" s="87"/>
      <c r="F19" s="87"/>
      <c r="G19" s="148"/>
      <c r="H19" s="151"/>
      <c r="I19" s="112"/>
      <c r="J19" s="112"/>
      <c r="K19" s="99"/>
      <c r="L19" s="87"/>
      <c r="M19" s="158"/>
      <c r="N19" s="159"/>
      <c r="O19" s="11">
        <v>1</v>
      </c>
      <c r="P19" s="11">
        <v>2</v>
      </c>
      <c r="Q19" s="11">
        <v>3</v>
      </c>
      <c r="R19" s="11">
        <v>4</v>
      </c>
      <c r="S19" s="11">
        <v>5</v>
      </c>
      <c r="T19" s="107"/>
      <c r="U19" s="99"/>
      <c r="V19" s="99"/>
      <c r="W19" s="99"/>
      <c r="X19" s="99"/>
      <c r="Y19" s="99"/>
      <c r="Z19" s="173"/>
      <c r="AA19" s="112"/>
      <c r="AB19" s="112"/>
      <c r="AC19" s="99"/>
      <c r="AD19" s="87"/>
      <c r="AE19" s="114"/>
      <c r="AF19" s="107"/>
      <c r="AG19" s="117"/>
      <c r="AH19" s="117"/>
      <c r="AI19" s="145"/>
      <c r="AJ19" s="119"/>
    </row>
    <row r="20" spans="2:36" ht="12" x14ac:dyDescent="0.2">
      <c r="B20" s="84"/>
      <c r="C20" s="87"/>
      <c r="D20" s="87"/>
      <c r="E20" s="87"/>
      <c r="F20" s="87"/>
      <c r="G20" s="148"/>
      <c r="H20" s="151"/>
      <c r="I20" s="112"/>
      <c r="J20" s="112"/>
      <c r="K20" s="99"/>
      <c r="L20" s="87"/>
      <c r="M20" s="143" t="s">
        <v>19</v>
      </c>
      <c r="N20" s="12">
        <v>1</v>
      </c>
      <c r="O20" s="13">
        <v>1</v>
      </c>
      <c r="P20" s="14">
        <v>2</v>
      </c>
      <c r="Q20" s="15">
        <v>3</v>
      </c>
      <c r="R20" s="16">
        <v>4</v>
      </c>
      <c r="S20" s="17">
        <v>5</v>
      </c>
      <c r="T20" s="107"/>
      <c r="U20" s="99"/>
      <c r="V20" s="99"/>
      <c r="W20" s="99"/>
      <c r="X20" s="99"/>
      <c r="Y20" s="99"/>
      <c r="Z20" s="173"/>
      <c r="AA20" s="112"/>
      <c r="AB20" s="112"/>
      <c r="AC20" s="99"/>
      <c r="AD20" s="87"/>
      <c r="AE20" s="114"/>
      <c r="AF20" s="107"/>
      <c r="AG20" s="117"/>
      <c r="AH20" s="117"/>
      <c r="AI20" s="145"/>
      <c r="AJ20" s="119"/>
    </row>
    <row r="21" spans="2:36" ht="12" x14ac:dyDescent="0.2">
      <c r="B21" s="84"/>
      <c r="C21" s="87"/>
      <c r="D21" s="87"/>
      <c r="E21" s="87"/>
      <c r="F21" s="87"/>
      <c r="G21" s="148"/>
      <c r="H21" s="151"/>
      <c r="I21" s="112"/>
      <c r="J21" s="112"/>
      <c r="K21" s="99"/>
      <c r="L21" s="87"/>
      <c r="M21" s="143"/>
      <c r="N21" s="12">
        <v>2</v>
      </c>
      <c r="O21" s="14">
        <v>2</v>
      </c>
      <c r="P21" s="15">
        <v>3</v>
      </c>
      <c r="Q21" s="16">
        <v>4</v>
      </c>
      <c r="R21" s="17">
        <v>5</v>
      </c>
      <c r="S21" s="18">
        <v>6</v>
      </c>
      <c r="T21" s="107"/>
      <c r="U21" s="99"/>
      <c r="V21" s="99"/>
      <c r="W21" s="99"/>
      <c r="X21" s="99"/>
      <c r="Y21" s="99"/>
      <c r="Z21" s="173"/>
      <c r="AA21" s="112"/>
      <c r="AB21" s="112"/>
      <c r="AC21" s="99"/>
      <c r="AD21" s="87"/>
      <c r="AE21" s="114"/>
      <c r="AF21" s="107"/>
      <c r="AG21" s="117"/>
      <c r="AH21" s="117"/>
      <c r="AI21" s="145"/>
      <c r="AJ21" s="119"/>
    </row>
    <row r="22" spans="2:36" ht="12" x14ac:dyDescent="0.2">
      <c r="B22" s="84"/>
      <c r="C22" s="87"/>
      <c r="D22" s="87"/>
      <c r="E22" s="87"/>
      <c r="F22" s="87"/>
      <c r="G22" s="148"/>
      <c r="H22" s="151"/>
      <c r="I22" s="112"/>
      <c r="J22" s="112"/>
      <c r="K22" s="99"/>
      <c r="L22" s="87"/>
      <c r="M22" s="143"/>
      <c r="N22" s="12">
        <v>3</v>
      </c>
      <c r="O22" s="15">
        <v>3</v>
      </c>
      <c r="P22" s="16">
        <v>4</v>
      </c>
      <c r="Q22" s="17">
        <v>5</v>
      </c>
      <c r="R22" s="18">
        <v>6</v>
      </c>
      <c r="S22" s="19">
        <v>8</v>
      </c>
      <c r="T22" s="107"/>
      <c r="U22" s="99"/>
      <c r="V22" s="99"/>
      <c r="W22" s="99"/>
      <c r="X22" s="99"/>
      <c r="Y22" s="99"/>
      <c r="Z22" s="173"/>
      <c r="AA22" s="112"/>
      <c r="AB22" s="112"/>
      <c r="AC22" s="99"/>
      <c r="AD22" s="87"/>
      <c r="AE22" s="114"/>
      <c r="AF22" s="107"/>
      <c r="AG22" s="117"/>
      <c r="AH22" s="117"/>
      <c r="AI22" s="145"/>
      <c r="AJ22" s="119"/>
    </row>
    <row r="23" spans="2:36" ht="12" x14ac:dyDescent="0.2">
      <c r="B23" s="84"/>
      <c r="C23" s="87"/>
      <c r="D23" s="87"/>
      <c r="E23" s="87"/>
      <c r="F23" s="87"/>
      <c r="G23" s="148"/>
      <c r="H23" s="151"/>
      <c r="I23" s="112"/>
      <c r="J23" s="112"/>
      <c r="K23" s="99"/>
      <c r="L23" s="87"/>
      <c r="M23" s="143"/>
      <c r="N23" s="12">
        <v>4</v>
      </c>
      <c r="O23" s="20">
        <v>4</v>
      </c>
      <c r="P23" s="17">
        <v>5</v>
      </c>
      <c r="Q23" s="18">
        <v>6</v>
      </c>
      <c r="R23" s="19">
        <v>8</v>
      </c>
      <c r="S23" s="21">
        <v>9</v>
      </c>
      <c r="T23" s="107"/>
      <c r="U23" s="99"/>
      <c r="V23" s="99"/>
      <c r="W23" s="99"/>
      <c r="X23" s="99"/>
      <c r="Y23" s="99"/>
      <c r="Z23" s="173"/>
      <c r="AA23" s="112"/>
      <c r="AB23" s="112"/>
      <c r="AC23" s="99"/>
      <c r="AD23" s="87"/>
      <c r="AE23" s="114"/>
      <c r="AF23" s="107"/>
      <c r="AG23" s="117"/>
      <c r="AH23" s="117"/>
      <c r="AI23" s="145"/>
      <c r="AJ23" s="119"/>
    </row>
    <row r="24" spans="2:36" ht="12" x14ac:dyDescent="0.2">
      <c r="B24" s="85"/>
      <c r="C24" s="88"/>
      <c r="D24" s="88"/>
      <c r="E24" s="88"/>
      <c r="F24" s="88"/>
      <c r="G24" s="149"/>
      <c r="H24" s="152"/>
      <c r="I24" s="112"/>
      <c r="J24" s="112"/>
      <c r="K24" s="100"/>
      <c r="L24" s="88"/>
      <c r="M24" s="143"/>
      <c r="N24" s="12">
        <v>5</v>
      </c>
      <c r="O24" s="22">
        <v>5</v>
      </c>
      <c r="P24" s="23">
        <v>6</v>
      </c>
      <c r="Q24" s="24">
        <v>8</v>
      </c>
      <c r="R24" s="21">
        <v>9</v>
      </c>
      <c r="S24" s="25">
        <v>10</v>
      </c>
      <c r="T24" s="108"/>
      <c r="U24" s="100"/>
      <c r="V24" s="100"/>
      <c r="W24" s="100"/>
      <c r="X24" s="100"/>
      <c r="Y24" s="100"/>
      <c r="Z24" s="174"/>
      <c r="AA24" s="112"/>
      <c r="AB24" s="112"/>
      <c r="AC24" s="100"/>
      <c r="AD24" s="88"/>
      <c r="AE24" s="115"/>
      <c r="AF24" s="108"/>
      <c r="AG24" s="118"/>
      <c r="AH24" s="118"/>
      <c r="AI24" s="146"/>
      <c r="AJ24" s="119"/>
    </row>
    <row r="25" spans="2:36" s="10" customFormat="1" ht="13.5" customHeight="1" x14ac:dyDescent="0.2">
      <c r="B25" s="83">
        <v>3</v>
      </c>
      <c r="C25" s="86" t="s">
        <v>35</v>
      </c>
      <c r="D25" s="86" t="s">
        <v>36</v>
      </c>
      <c r="E25" s="86" t="s">
        <v>63</v>
      </c>
      <c r="F25" s="86" t="s">
        <v>38</v>
      </c>
      <c r="G25" s="89" t="s">
        <v>64</v>
      </c>
      <c r="H25" s="92" t="s">
        <v>65</v>
      </c>
      <c r="I25" s="121">
        <v>5</v>
      </c>
      <c r="J25" s="140">
        <v>5</v>
      </c>
      <c r="K25" s="121">
        <f>I25+J25</f>
        <v>10</v>
      </c>
      <c r="L25" s="86" t="str">
        <f>IF(K25&lt;=4,"Bajo",IF(K25=5,"Medio",IF(K25=6,"Alto",IF(K25=7,"Alto",IF(K25&gt;=8,"Extremo")))))</f>
        <v>Extremo</v>
      </c>
      <c r="M25" s="101"/>
      <c r="N25" s="102"/>
      <c r="O25" s="105" t="s">
        <v>20</v>
      </c>
      <c r="P25" s="105"/>
      <c r="Q25" s="105"/>
      <c r="R25" s="105"/>
      <c r="S25" s="105"/>
      <c r="T25" s="106" t="s">
        <v>51</v>
      </c>
      <c r="U25" s="98" t="s">
        <v>41</v>
      </c>
      <c r="V25" s="98"/>
      <c r="W25" s="98" t="s">
        <v>41</v>
      </c>
      <c r="X25" s="98" t="s">
        <v>41</v>
      </c>
      <c r="Y25" s="98" t="s">
        <v>41</v>
      </c>
      <c r="Z25" s="109" t="s">
        <v>66</v>
      </c>
      <c r="AA25" s="112">
        <v>3</v>
      </c>
      <c r="AB25" s="112">
        <v>3</v>
      </c>
      <c r="AC25" s="98">
        <f>SUM(AA25:AB31)</f>
        <v>6</v>
      </c>
      <c r="AD25" s="86" t="str">
        <f>IF(AC25&lt;=4,"Bajo",IF(AC25=5,"Medio",IF(AC25=6,"Alto",IF(AC25=7,"Alto",IF(AC25&gt;=8,"Extremo")))))</f>
        <v>Alto</v>
      </c>
      <c r="AE25" s="113" t="s">
        <v>67</v>
      </c>
      <c r="AF25" s="106" t="s">
        <v>53</v>
      </c>
      <c r="AG25" s="116" t="s">
        <v>46</v>
      </c>
      <c r="AH25" s="116" t="s">
        <v>60</v>
      </c>
      <c r="AI25" s="89" t="s">
        <v>68</v>
      </c>
      <c r="AJ25" s="119" t="s">
        <v>62</v>
      </c>
    </row>
    <row r="26" spans="2:36" ht="13.5" customHeight="1" x14ac:dyDescent="0.2">
      <c r="B26" s="84"/>
      <c r="C26" s="87"/>
      <c r="D26" s="87"/>
      <c r="E26" s="87"/>
      <c r="F26" s="87"/>
      <c r="G26" s="90"/>
      <c r="H26" s="93"/>
      <c r="I26" s="122"/>
      <c r="J26" s="141"/>
      <c r="K26" s="122"/>
      <c r="L26" s="87"/>
      <c r="M26" s="103"/>
      <c r="N26" s="104"/>
      <c r="O26" s="67">
        <v>1</v>
      </c>
      <c r="P26" s="67">
        <v>2</v>
      </c>
      <c r="Q26" s="67">
        <v>3</v>
      </c>
      <c r="R26" s="67">
        <v>4</v>
      </c>
      <c r="S26" s="67">
        <v>5</v>
      </c>
      <c r="T26" s="107"/>
      <c r="U26" s="99"/>
      <c r="V26" s="99"/>
      <c r="W26" s="99"/>
      <c r="X26" s="99"/>
      <c r="Y26" s="99"/>
      <c r="Z26" s="110"/>
      <c r="AA26" s="112"/>
      <c r="AB26" s="112"/>
      <c r="AC26" s="99"/>
      <c r="AD26" s="87"/>
      <c r="AE26" s="114"/>
      <c r="AF26" s="107"/>
      <c r="AG26" s="117"/>
      <c r="AH26" s="117"/>
      <c r="AI26" s="90"/>
      <c r="AJ26" s="119"/>
    </row>
    <row r="27" spans="2:36" ht="13.5" customHeight="1" x14ac:dyDescent="0.2">
      <c r="B27" s="84"/>
      <c r="C27" s="87"/>
      <c r="D27" s="87"/>
      <c r="E27" s="87"/>
      <c r="F27" s="87"/>
      <c r="G27" s="90"/>
      <c r="H27" s="93"/>
      <c r="I27" s="122"/>
      <c r="J27" s="141"/>
      <c r="K27" s="122"/>
      <c r="L27" s="87"/>
      <c r="M27" s="120" t="s">
        <v>19</v>
      </c>
      <c r="N27" s="68">
        <v>1</v>
      </c>
      <c r="O27" s="69">
        <v>1</v>
      </c>
      <c r="P27" s="70">
        <v>2</v>
      </c>
      <c r="Q27" s="71">
        <v>3</v>
      </c>
      <c r="R27" s="72">
        <v>4</v>
      </c>
      <c r="S27" s="73">
        <v>5</v>
      </c>
      <c r="T27" s="107"/>
      <c r="U27" s="99"/>
      <c r="V27" s="99"/>
      <c r="W27" s="99"/>
      <c r="X27" s="99"/>
      <c r="Y27" s="99"/>
      <c r="Z27" s="110"/>
      <c r="AA27" s="112"/>
      <c r="AB27" s="112"/>
      <c r="AC27" s="99"/>
      <c r="AD27" s="87"/>
      <c r="AE27" s="114"/>
      <c r="AF27" s="107"/>
      <c r="AG27" s="117"/>
      <c r="AH27" s="117"/>
      <c r="AI27" s="90"/>
      <c r="AJ27" s="119"/>
    </row>
    <row r="28" spans="2:36" ht="13.5" customHeight="1" x14ac:dyDescent="0.2">
      <c r="B28" s="84"/>
      <c r="C28" s="87"/>
      <c r="D28" s="87"/>
      <c r="E28" s="87"/>
      <c r="F28" s="87"/>
      <c r="G28" s="90"/>
      <c r="H28" s="93"/>
      <c r="I28" s="122"/>
      <c r="J28" s="141"/>
      <c r="K28" s="122"/>
      <c r="L28" s="87"/>
      <c r="M28" s="120"/>
      <c r="N28" s="68">
        <v>2</v>
      </c>
      <c r="O28" s="70">
        <v>2</v>
      </c>
      <c r="P28" s="71">
        <v>3</v>
      </c>
      <c r="Q28" s="72">
        <v>4</v>
      </c>
      <c r="R28" s="73">
        <v>5</v>
      </c>
      <c r="S28" s="74">
        <v>6</v>
      </c>
      <c r="T28" s="107"/>
      <c r="U28" s="99"/>
      <c r="V28" s="99"/>
      <c r="W28" s="99"/>
      <c r="X28" s="99"/>
      <c r="Y28" s="99"/>
      <c r="Z28" s="110"/>
      <c r="AA28" s="112"/>
      <c r="AB28" s="112"/>
      <c r="AC28" s="99"/>
      <c r="AD28" s="87"/>
      <c r="AE28" s="114"/>
      <c r="AF28" s="107"/>
      <c r="AG28" s="117"/>
      <c r="AH28" s="117"/>
      <c r="AI28" s="90"/>
      <c r="AJ28" s="119"/>
    </row>
    <row r="29" spans="2:36" ht="13.5" customHeight="1" x14ac:dyDescent="0.2">
      <c r="B29" s="84"/>
      <c r="C29" s="87"/>
      <c r="D29" s="87"/>
      <c r="E29" s="87"/>
      <c r="F29" s="87"/>
      <c r="G29" s="90"/>
      <c r="H29" s="93"/>
      <c r="I29" s="122"/>
      <c r="J29" s="141"/>
      <c r="K29" s="122"/>
      <c r="L29" s="87"/>
      <c r="M29" s="120"/>
      <c r="N29" s="68">
        <v>3</v>
      </c>
      <c r="O29" s="71">
        <v>3</v>
      </c>
      <c r="P29" s="72">
        <v>4</v>
      </c>
      <c r="Q29" s="73">
        <v>5</v>
      </c>
      <c r="R29" s="74">
        <v>6</v>
      </c>
      <c r="S29" s="75">
        <v>8</v>
      </c>
      <c r="T29" s="107"/>
      <c r="U29" s="99"/>
      <c r="V29" s="99"/>
      <c r="W29" s="99"/>
      <c r="X29" s="99"/>
      <c r="Y29" s="99"/>
      <c r="Z29" s="110"/>
      <c r="AA29" s="112"/>
      <c r="AB29" s="112"/>
      <c r="AC29" s="99"/>
      <c r="AD29" s="87"/>
      <c r="AE29" s="114"/>
      <c r="AF29" s="107"/>
      <c r="AG29" s="117"/>
      <c r="AH29" s="117"/>
      <c r="AI29" s="90"/>
      <c r="AJ29" s="119"/>
    </row>
    <row r="30" spans="2:36" ht="13.5" customHeight="1" x14ac:dyDescent="0.2">
      <c r="B30" s="84"/>
      <c r="C30" s="87"/>
      <c r="D30" s="87"/>
      <c r="E30" s="87"/>
      <c r="F30" s="87"/>
      <c r="G30" s="90"/>
      <c r="H30" s="93"/>
      <c r="I30" s="122"/>
      <c r="J30" s="141"/>
      <c r="K30" s="122"/>
      <c r="L30" s="87"/>
      <c r="M30" s="120"/>
      <c r="N30" s="68">
        <v>4</v>
      </c>
      <c r="O30" s="76">
        <v>4</v>
      </c>
      <c r="P30" s="73">
        <v>5</v>
      </c>
      <c r="Q30" s="74">
        <v>6</v>
      </c>
      <c r="R30" s="75">
        <v>8</v>
      </c>
      <c r="S30" s="77">
        <v>9</v>
      </c>
      <c r="T30" s="107"/>
      <c r="U30" s="99"/>
      <c r="V30" s="99"/>
      <c r="W30" s="99"/>
      <c r="X30" s="99"/>
      <c r="Y30" s="99"/>
      <c r="Z30" s="110"/>
      <c r="AA30" s="112"/>
      <c r="AB30" s="112"/>
      <c r="AC30" s="99"/>
      <c r="AD30" s="87"/>
      <c r="AE30" s="114"/>
      <c r="AF30" s="107"/>
      <c r="AG30" s="117"/>
      <c r="AH30" s="117"/>
      <c r="AI30" s="90"/>
      <c r="AJ30" s="119"/>
    </row>
    <row r="31" spans="2:36" ht="13.5" customHeight="1" x14ac:dyDescent="0.2">
      <c r="B31" s="85"/>
      <c r="C31" s="88"/>
      <c r="D31" s="88"/>
      <c r="E31" s="88"/>
      <c r="F31" s="88"/>
      <c r="G31" s="91"/>
      <c r="H31" s="94"/>
      <c r="I31" s="123"/>
      <c r="J31" s="142"/>
      <c r="K31" s="123"/>
      <c r="L31" s="88"/>
      <c r="M31" s="120"/>
      <c r="N31" s="68">
        <v>5</v>
      </c>
      <c r="O31" s="78">
        <v>5</v>
      </c>
      <c r="P31" s="79">
        <v>6</v>
      </c>
      <c r="Q31" s="80">
        <v>8</v>
      </c>
      <c r="R31" s="77">
        <v>9</v>
      </c>
      <c r="S31" s="81">
        <v>10</v>
      </c>
      <c r="T31" s="108"/>
      <c r="U31" s="100"/>
      <c r="V31" s="100"/>
      <c r="W31" s="100"/>
      <c r="X31" s="100"/>
      <c r="Y31" s="100"/>
      <c r="Z31" s="111"/>
      <c r="AA31" s="112"/>
      <c r="AB31" s="112"/>
      <c r="AC31" s="100"/>
      <c r="AD31" s="88"/>
      <c r="AE31" s="115"/>
      <c r="AF31" s="108"/>
      <c r="AG31" s="118"/>
      <c r="AH31" s="118"/>
      <c r="AI31" s="91"/>
      <c r="AJ31" s="119"/>
    </row>
    <row r="32" spans="2:36" s="10" customFormat="1" ht="12" customHeight="1" x14ac:dyDescent="0.2">
      <c r="B32" s="83">
        <v>4</v>
      </c>
      <c r="C32" s="86" t="s">
        <v>35</v>
      </c>
      <c r="D32" s="86" t="s">
        <v>69</v>
      </c>
      <c r="E32" s="86" t="s">
        <v>63</v>
      </c>
      <c r="F32" s="86" t="s">
        <v>38</v>
      </c>
      <c r="G32" s="147" t="s">
        <v>70</v>
      </c>
      <c r="H32" s="150" t="s">
        <v>71</v>
      </c>
      <c r="I32" s="112">
        <v>3</v>
      </c>
      <c r="J32" s="112">
        <v>3</v>
      </c>
      <c r="K32" s="98">
        <f>SUM(I32:J38)</f>
        <v>6</v>
      </c>
      <c r="L32" s="86" t="str">
        <f>IF(K32&lt;=4,"Bajo",IF(K32=5,"Medio",IF(K32=6,"Alto",IF(K32=7,"Alto",IF(K32&gt;=8,"Extremo")))))</f>
        <v>Alto</v>
      </c>
      <c r="M32" s="156"/>
      <c r="N32" s="157"/>
      <c r="O32" s="160" t="s">
        <v>20</v>
      </c>
      <c r="P32" s="160"/>
      <c r="Q32" s="160"/>
      <c r="R32" s="160"/>
      <c r="S32" s="160"/>
      <c r="T32" s="106" t="s">
        <v>72</v>
      </c>
      <c r="U32" s="98" t="s">
        <v>41</v>
      </c>
      <c r="V32" s="98"/>
      <c r="W32" s="98" t="s">
        <v>41</v>
      </c>
      <c r="X32" s="98"/>
      <c r="Y32" s="98" t="s">
        <v>41</v>
      </c>
      <c r="Z32" s="144" t="s">
        <v>73</v>
      </c>
      <c r="AA32" s="112">
        <v>2</v>
      </c>
      <c r="AB32" s="112">
        <v>3</v>
      </c>
      <c r="AC32" s="98">
        <f>SUM(AA32:AB38)</f>
        <v>5</v>
      </c>
      <c r="AD32" s="86" t="s">
        <v>43</v>
      </c>
      <c r="AE32" s="113" t="s">
        <v>44</v>
      </c>
      <c r="AF32" s="106" t="s">
        <v>45</v>
      </c>
      <c r="AG32" s="116" t="s">
        <v>46</v>
      </c>
      <c r="AH32" s="116" t="s">
        <v>60</v>
      </c>
      <c r="AI32" s="144" t="s">
        <v>54</v>
      </c>
      <c r="AJ32" s="119" t="s">
        <v>49</v>
      </c>
    </row>
    <row r="33" spans="2:36" ht="11.25" customHeight="1" x14ac:dyDescent="0.2">
      <c r="B33" s="84"/>
      <c r="C33" s="87"/>
      <c r="D33" s="87"/>
      <c r="E33" s="87"/>
      <c r="F33" s="87"/>
      <c r="G33" s="148"/>
      <c r="H33" s="151"/>
      <c r="I33" s="112"/>
      <c r="J33" s="112"/>
      <c r="K33" s="99"/>
      <c r="L33" s="87"/>
      <c r="M33" s="158"/>
      <c r="N33" s="159"/>
      <c r="O33" s="11">
        <v>1</v>
      </c>
      <c r="P33" s="11">
        <v>2</v>
      </c>
      <c r="Q33" s="11">
        <v>3</v>
      </c>
      <c r="R33" s="11">
        <v>4</v>
      </c>
      <c r="S33" s="11">
        <v>5</v>
      </c>
      <c r="T33" s="107"/>
      <c r="U33" s="99"/>
      <c r="V33" s="99"/>
      <c r="W33" s="99"/>
      <c r="X33" s="99"/>
      <c r="Y33" s="99"/>
      <c r="Z33" s="145"/>
      <c r="AA33" s="112"/>
      <c r="AB33" s="112"/>
      <c r="AC33" s="99"/>
      <c r="AD33" s="87"/>
      <c r="AE33" s="114"/>
      <c r="AF33" s="107"/>
      <c r="AG33" s="117"/>
      <c r="AH33" s="117"/>
      <c r="AI33" s="145"/>
      <c r="AJ33" s="119"/>
    </row>
    <row r="34" spans="2:36" ht="12" x14ac:dyDescent="0.2">
      <c r="B34" s="84"/>
      <c r="C34" s="87"/>
      <c r="D34" s="87"/>
      <c r="E34" s="87"/>
      <c r="F34" s="87"/>
      <c r="G34" s="148"/>
      <c r="H34" s="151"/>
      <c r="I34" s="112"/>
      <c r="J34" s="112"/>
      <c r="K34" s="99"/>
      <c r="L34" s="87"/>
      <c r="M34" s="143" t="s">
        <v>19</v>
      </c>
      <c r="N34" s="12">
        <v>1</v>
      </c>
      <c r="O34" s="13">
        <v>1</v>
      </c>
      <c r="P34" s="14">
        <v>2</v>
      </c>
      <c r="Q34" s="15">
        <v>3</v>
      </c>
      <c r="R34" s="16">
        <v>4</v>
      </c>
      <c r="S34" s="17">
        <v>5</v>
      </c>
      <c r="T34" s="107"/>
      <c r="U34" s="99"/>
      <c r="V34" s="99"/>
      <c r="W34" s="99"/>
      <c r="X34" s="99"/>
      <c r="Y34" s="99"/>
      <c r="Z34" s="145"/>
      <c r="AA34" s="112"/>
      <c r="AB34" s="112"/>
      <c r="AC34" s="99"/>
      <c r="AD34" s="87"/>
      <c r="AE34" s="114"/>
      <c r="AF34" s="107"/>
      <c r="AG34" s="117"/>
      <c r="AH34" s="117"/>
      <c r="AI34" s="145"/>
      <c r="AJ34" s="119"/>
    </row>
    <row r="35" spans="2:36" ht="12" x14ac:dyDescent="0.2">
      <c r="B35" s="84"/>
      <c r="C35" s="87"/>
      <c r="D35" s="87"/>
      <c r="E35" s="87"/>
      <c r="F35" s="87"/>
      <c r="G35" s="148"/>
      <c r="H35" s="151"/>
      <c r="I35" s="112"/>
      <c r="J35" s="112"/>
      <c r="K35" s="99"/>
      <c r="L35" s="87"/>
      <c r="M35" s="143"/>
      <c r="N35" s="12">
        <v>2</v>
      </c>
      <c r="O35" s="14">
        <v>2</v>
      </c>
      <c r="P35" s="15">
        <v>3</v>
      </c>
      <c r="Q35" s="16">
        <v>4</v>
      </c>
      <c r="R35" s="17">
        <v>5</v>
      </c>
      <c r="S35" s="18">
        <v>6</v>
      </c>
      <c r="T35" s="107"/>
      <c r="U35" s="99"/>
      <c r="V35" s="99"/>
      <c r="W35" s="99"/>
      <c r="X35" s="99"/>
      <c r="Y35" s="99"/>
      <c r="Z35" s="145"/>
      <c r="AA35" s="112"/>
      <c r="AB35" s="112"/>
      <c r="AC35" s="99"/>
      <c r="AD35" s="87"/>
      <c r="AE35" s="114"/>
      <c r="AF35" s="107"/>
      <c r="AG35" s="117"/>
      <c r="AH35" s="117"/>
      <c r="AI35" s="145"/>
      <c r="AJ35" s="119"/>
    </row>
    <row r="36" spans="2:36" ht="12" x14ac:dyDescent="0.2">
      <c r="B36" s="84"/>
      <c r="C36" s="87"/>
      <c r="D36" s="87"/>
      <c r="E36" s="87"/>
      <c r="F36" s="87"/>
      <c r="G36" s="148"/>
      <c r="H36" s="151"/>
      <c r="I36" s="112"/>
      <c r="J36" s="112"/>
      <c r="K36" s="99"/>
      <c r="L36" s="87"/>
      <c r="M36" s="143"/>
      <c r="N36" s="12">
        <v>3</v>
      </c>
      <c r="O36" s="15">
        <v>3</v>
      </c>
      <c r="P36" s="16">
        <v>4</v>
      </c>
      <c r="Q36" s="17">
        <v>5</v>
      </c>
      <c r="R36" s="18">
        <v>6</v>
      </c>
      <c r="S36" s="19">
        <v>8</v>
      </c>
      <c r="T36" s="107"/>
      <c r="U36" s="99"/>
      <c r="V36" s="99"/>
      <c r="W36" s="99"/>
      <c r="X36" s="99"/>
      <c r="Y36" s="99"/>
      <c r="Z36" s="145"/>
      <c r="AA36" s="112"/>
      <c r="AB36" s="112"/>
      <c r="AC36" s="99"/>
      <c r="AD36" s="87"/>
      <c r="AE36" s="114"/>
      <c r="AF36" s="107"/>
      <c r="AG36" s="117"/>
      <c r="AH36" s="117"/>
      <c r="AI36" s="145"/>
      <c r="AJ36" s="119"/>
    </row>
    <row r="37" spans="2:36" ht="12" x14ac:dyDescent="0.2">
      <c r="B37" s="84"/>
      <c r="C37" s="87"/>
      <c r="D37" s="87"/>
      <c r="E37" s="87"/>
      <c r="F37" s="87"/>
      <c r="G37" s="148"/>
      <c r="H37" s="151"/>
      <c r="I37" s="112"/>
      <c r="J37" s="112"/>
      <c r="K37" s="99"/>
      <c r="L37" s="87"/>
      <c r="M37" s="143"/>
      <c r="N37" s="12">
        <v>4</v>
      </c>
      <c r="O37" s="20">
        <v>4</v>
      </c>
      <c r="P37" s="17">
        <v>5</v>
      </c>
      <c r="Q37" s="18">
        <v>6</v>
      </c>
      <c r="R37" s="19">
        <v>8</v>
      </c>
      <c r="S37" s="21">
        <v>9</v>
      </c>
      <c r="T37" s="107"/>
      <c r="U37" s="99"/>
      <c r="V37" s="99"/>
      <c r="W37" s="99"/>
      <c r="X37" s="99"/>
      <c r="Y37" s="99"/>
      <c r="Z37" s="145"/>
      <c r="AA37" s="112"/>
      <c r="AB37" s="112"/>
      <c r="AC37" s="99"/>
      <c r="AD37" s="87"/>
      <c r="AE37" s="114"/>
      <c r="AF37" s="107"/>
      <c r="AG37" s="117"/>
      <c r="AH37" s="117"/>
      <c r="AI37" s="145"/>
      <c r="AJ37" s="119"/>
    </row>
    <row r="38" spans="2:36" ht="12" x14ac:dyDescent="0.2">
      <c r="B38" s="85"/>
      <c r="C38" s="88"/>
      <c r="D38" s="88"/>
      <c r="E38" s="88"/>
      <c r="F38" s="88"/>
      <c r="G38" s="149"/>
      <c r="H38" s="152"/>
      <c r="I38" s="112"/>
      <c r="J38" s="112"/>
      <c r="K38" s="100"/>
      <c r="L38" s="88"/>
      <c r="M38" s="143"/>
      <c r="N38" s="12">
        <v>5</v>
      </c>
      <c r="O38" s="22">
        <v>5</v>
      </c>
      <c r="P38" s="23">
        <v>6</v>
      </c>
      <c r="Q38" s="24">
        <v>8</v>
      </c>
      <c r="R38" s="21">
        <v>9</v>
      </c>
      <c r="S38" s="25">
        <v>10</v>
      </c>
      <c r="T38" s="108"/>
      <c r="U38" s="100"/>
      <c r="V38" s="100"/>
      <c r="W38" s="100"/>
      <c r="X38" s="100"/>
      <c r="Y38" s="100"/>
      <c r="Z38" s="146"/>
      <c r="AA38" s="112"/>
      <c r="AB38" s="112"/>
      <c r="AC38" s="100"/>
      <c r="AD38" s="88"/>
      <c r="AE38" s="115"/>
      <c r="AF38" s="108"/>
      <c r="AG38" s="118"/>
      <c r="AH38" s="118"/>
      <c r="AI38" s="146"/>
      <c r="AJ38" s="119"/>
    </row>
    <row r="39" spans="2:36" ht="11.45" customHeight="1" x14ac:dyDescent="0.2">
      <c r="B39" s="83">
        <v>5</v>
      </c>
      <c r="C39" s="86" t="s">
        <v>35</v>
      </c>
      <c r="D39" s="86" t="s">
        <v>36</v>
      </c>
      <c r="E39" s="86" t="s">
        <v>37</v>
      </c>
      <c r="F39" s="86" t="s">
        <v>38</v>
      </c>
      <c r="G39" s="147" t="s">
        <v>74</v>
      </c>
      <c r="H39" s="150" t="s">
        <v>75</v>
      </c>
      <c r="I39" s="153">
        <v>2</v>
      </c>
      <c r="J39" s="153">
        <v>4</v>
      </c>
      <c r="K39" s="98">
        <f>I39+J39</f>
        <v>6</v>
      </c>
      <c r="L39" s="86" t="str">
        <f>IF(K39&lt;=4,"Bajo",IF(K39=5,"Medio",IF(K39=6,"Alto",IF(K39=7,"Alto",IF(K39&gt;=8,"Extremo")))))</f>
        <v>Alto</v>
      </c>
      <c r="M39" s="156"/>
      <c r="N39" s="157"/>
      <c r="O39" s="160" t="s">
        <v>20</v>
      </c>
      <c r="P39" s="160"/>
      <c r="Q39" s="160"/>
      <c r="R39" s="160"/>
      <c r="S39" s="160"/>
      <c r="T39" s="106" t="s">
        <v>76</v>
      </c>
      <c r="U39" s="98"/>
      <c r="V39" s="98"/>
      <c r="W39" s="98" t="s">
        <v>41</v>
      </c>
      <c r="X39" s="98" t="s">
        <v>41</v>
      </c>
      <c r="Y39" s="98"/>
      <c r="Z39" s="171" t="s">
        <v>77</v>
      </c>
      <c r="AA39" s="112">
        <v>1</v>
      </c>
      <c r="AB39" s="112">
        <v>4</v>
      </c>
      <c r="AC39" s="98">
        <f>SUM(AA39:AB45)</f>
        <v>5</v>
      </c>
      <c r="AD39" s="86" t="s">
        <v>43</v>
      </c>
      <c r="AE39" s="113" t="s">
        <v>67</v>
      </c>
      <c r="AF39" s="106" t="s">
        <v>59</v>
      </c>
      <c r="AG39" s="116" t="s">
        <v>78</v>
      </c>
      <c r="AH39" s="116" t="s">
        <v>79</v>
      </c>
      <c r="AI39" s="109" t="s">
        <v>80</v>
      </c>
      <c r="AJ39" s="119" t="s">
        <v>49</v>
      </c>
    </row>
    <row r="40" spans="2:36" ht="12" customHeight="1" x14ac:dyDescent="0.2">
      <c r="B40" s="84"/>
      <c r="C40" s="87"/>
      <c r="D40" s="87"/>
      <c r="E40" s="87"/>
      <c r="F40" s="87"/>
      <c r="G40" s="148"/>
      <c r="H40" s="151"/>
      <c r="I40" s="154"/>
      <c r="J40" s="154"/>
      <c r="K40" s="99"/>
      <c r="L40" s="87"/>
      <c r="M40" s="158"/>
      <c r="N40" s="159"/>
      <c r="O40" s="11">
        <v>1</v>
      </c>
      <c r="P40" s="11">
        <v>2</v>
      </c>
      <c r="Q40" s="11">
        <v>3</v>
      </c>
      <c r="R40" s="11">
        <v>4</v>
      </c>
      <c r="S40" s="11">
        <v>5</v>
      </c>
      <c r="T40" s="107"/>
      <c r="U40" s="99"/>
      <c r="V40" s="99"/>
      <c r="W40" s="99"/>
      <c r="X40" s="99"/>
      <c r="Y40" s="99"/>
      <c r="Z40" s="171"/>
      <c r="AA40" s="112"/>
      <c r="AB40" s="112"/>
      <c r="AC40" s="99"/>
      <c r="AD40" s="87"/>
      <c r="AE40" s="114"/>
      <c r="AF40" s="107"/>
      <c r="AG40" s="117"/>
      <c r="AH40" s="117"/>
      <c r="AI40" s="110"/>
      <c r="AJ40" s="119"/>
    </row>
    <row r="41" spans="2:36" ht="12" x14ac:dyDescent="0.2">
      <c r="B41" s="84"/>
      <c r="C41" s="87"/>
      <c r="D41" s="87"/>
      <c r="E41" s="87"/>
      <c r="F41" s="87"/>
      <c r="G41" s="148"/>
      <c r="H41" s="151"/>
      <c r="I41" s="154"/>
      <c r="J41" s="154"/>
      <c r="K41" s="99"/>
      <c r="L41" s="87"/>
      <c r="M41" s="143" t="s">
        <v>19</v>
      </c>
      <c r="N41" s="12">
        <v>1</v>
      </c>
      <c r="O41" s="13">
        <v>1</v>
      </c>
      <c r="P41" s="14">
        <v>2</v>
      </c>
      <c r="Q41" s="15">
        <v>3</v>
      </c>
      <c r="R41" s="16">
        <v>4</v>
      </c>
      <c r="S41" s="17">
        <v>5</v>
      </c>
      <c r="T41" s="107"/>
      <c r="U41" s="99"/>
      <c r="V41" s="99"/>
      <c r="W41" s="99"/>
      <c r="X41" s="99"/>
      <c r="Y41" s="99"/>
      <c r="Z41" s="171"/>
      <c r="AA41" s="112"/>
      <c r="AB41" s="112"/>
      <c r="AC41" s="99"/>
      <c r="AD41" s="87"/>
      <c r="AE41" s="114"/>
      <c r="AF41" s="107"/>
      <c r="AG41" s="117"/>
      <c r="AH41" s="117"/>
      <c r="AI41" s="110"/>
      <c r="AJ41" s="119"/>
    </row>
    <row r="42" spans="2:36" ht="12" x14ac:dyDescent="0.2">
      <c r="B42" s="84"/>
      <c r="C42" s="87"/>
      <c r="D42" s="87"/>
      <c r="E42" s="87"/>
      <c r="F42" s="87"/>
      <c r="G42" s="148"/>
      <c r="H42" s="151"/>
      <c r="I42" s="154"/>
      <c r="J42" s="154"/>
      <c r="K42" s="99"/>
      <c r="L42" s="87"/>
      <c r="M42" s="143"/>
      <c r="N42" s="12">
        <v>2</v>
      </c>
      <c r="O42" s="14">
        <v>2</v>
      </c>
      <c r="P42" s="15">
        <v>3</v>
      </c>
      <c r="Q42" s="16">
        <v>4</v>
      </c>
      <c r="R42" s="17">
        <v>5</v>
      </c>
      <c r="S42" s="18">
        <v>6</v>
      </c>
      <c r="T42" s="107"/>
      <c r="U42" s="99"/>
      <c r="V42" s="99"/>
      <c r="W42" s="99"/>
      <c r="X42" s="99"/>
      <c r="Y42" s="99"/>
      <c r="Z42" s="171"/>
      <c r="AA42" s="112"/>
      <c r="AB42" s="112"/>
      <c r="AC42" s="99"/>
      <c r="AD42" s="87"/>
      <c r="AE42" s="114"/>
      <c r="AF42" s="107"/>
      <c r="AG42" s="117"/>
      <c r="AH42" s="117"/>
      <c r="AI42" s="110"/>
      <c r="AJ42" s="119"/>
    </row>
    <row r="43" spans="2:36" ht="12" x14ac:dyDescent="0.2">
      <c r="B43" s="84"/>
      <c r="C43" s="87"/>
      <c r="D43" s="87"/>
      <c r="E43" s="87"/>
      <c r="F43" s="87"/>
      <c r="G43" s="148"/>
      <c r="H43" s="151"/>
      <c r="I43" s="154"/>
      <c r="J43" s="154"/>
      <c r="K43" s="99"/>
      <c r="L43" s="87"/>
      <c r="M43" s="143"/>
      <c r="N43" s="12">
        <v>3</v>
      </c>
      <c r="O43" s="15">
        <v>3</v>
      </c>
      <c r="P43" s="16">
        <v>4</v>
      </c>
      <c r="Q43" s="17">
        <v>5</v>
      </c>
      <c r="R43" s="18">
        <v>6</v>
      </c>
      <c r="S43" s="19">
        <v>8</v>
      </c>
      <c r="T43" s="107"/>
      <c r="U43" s="99"/>
      <c r="V43" s="99"/>
      <c r="W43" s="99"/>
      <c r="X43" s="99"/>
      <c r="Y43" s="99"/>
      <c r="Z43" s="171"/>
      <c r="AA43" s="112"/>
      <c r="AB43" s="112"/>
      <c r="AC43" s="99"/>
      <c r="AD43" s="87"/>
      <c r="AE43" s="114"/>
      <c r="AF43" s="107"/>
      <c r="AG43" s="117"/>
      <c r="AH43" s="117"/>
      <c r="AI43" s="110"/>
      <c r="AJ43" s="119"/>
    </row>
    <row r="44" spans="2:36" ht="12" x14ac:dyDescent="0.2">
      <c r="B44" s="84"/>
      <c r="C44" s="87"/>
      <c r="D44" s="87"/>
      <c r="E44" s="87"/>
      <c r="F44" s="87"/>
      <c r="G44" s="148"/>
      <c r="H44" s="151"/>
      <c r="I44" s="154"/>
      <c r="J44" s="154"/>
      <c r="K44" s="99"/>
      <c r="L44" s="87"/>
      <c r="M44" s="143"/>
      <c r="N44" s="12">
        <v>4</v>
      </c>
      <c r="O44" s="20">
        <v>4</v>
      </c>
      <c r="P44" s="17">
        <v>5</v>
      </c>
      <c r="Q44" s="18">
        <v>6</v>
      </c>
      <c r="R44" s="19">
        <v>8</v>
      </c>
      <c r="S44" s="21">
        <v>9</v>
      </c>
      <c r="T44" s="107"/>
      <c r="U44" s="99"/>
      <c r="V44" s="99"/>
      <c r="W44" s="99"/>
      <c r="X44" s="99"/>
      <c r="Y44" s="99"/>
      <c r="Z44" s="171"/>
      <c r="AA44" s="112"/>
      <c r="AB44" s="112"/>
      <c r="AC44" s="99"/>
      <c r="AD44" s="87"/>
      <c r="AE44" s="114"/>
      <c r="AF44" s="107"/>
      <c r="AG44" s="117"/>
      <c r="AH44" s="117"/>
      <c r="AI44" s="110"/>
      <c r="AJ44" s="119"/>
    </row>
    <row r="45" spans="2:36" ht="12" x14ac:dyDescent="0.2">
      <c r="B45" s="85"/>
      <c r="C45" s="88"/>
      <c r="D45" s="88"/>
      <c r="E45" s="88"/>
      <c r="F45" s="88"/>
      <c r="G45" s="149"/>
      <c r="H45" s="152"/>
      <c r="I45" s="155"/>
      <c r="J45" s="155"/>
      <c r="K45" s="100"/>
      <c r="L45" s="88"/>
      <c r="M45" s="143"/>
      <c r="N45" s="12">
        <v>5</v>
      </c>
      <c r="O45" s="22">
        <v>5</v>
      </c>
      <c r="P45" s="23">
        <v>6</v>
      </c>
      <c r="Q45" s="24">
        <v>8</v>
      </c>
      <c r="R45" s="21">
        <v>9</v>
      </c>
      <c r="S45" s="25">
        <v>10</v>
      </c>
      <c r="T45" s="108"/>
      <c r="U45" s="100"/>
      <c r="V45" s="100"/>
      <c r="W45" s="100"/>
      <c r="X45" s="100"/>
      <c r="Y45" s="100"/>
      <c r="Z45" s="171"/>
      <c r="AA45" s="112"/>
      <c r="AB45" s="112"/>
      <c r="AC45" s="100"/>
      <c r="AD45" s="88"/>
      <c r="AE45" s="115"/>
      <c r="AF45" s="108"/>
      <c r="AG45" s="118"/>
      <c r="AH45" s="118"/>
      <c r="AI45" s="111"/>
      <c r="AJ45" s="119"/>
    </row>
    <row r="46" spans="2:36" ht="11.45" customHeight="1" x14ac:dyDescent="0.2">
      <c r="B46" s="83">
        <v>6</v>
      </c>
      <c r="C46" s="86" t="s">
        <v>35</v>
      </c>
      <c r="D46" s="86" t="s">
        <v>36</v>
      </c>
      <c r="E46" s="86" t="s">
        <v>63</v>
      </c>
      <c r="F46" s="86" t="s">
        <v>38</v>
      </c>
      <c r="G46" s="147" t="s">
        <v>81</v>
      </c>
      <c r="H46" s="150" t="s">
        <v>82</v>
      </c>
      <c r="I46" s="153">
        <v>3</v>
      </c>
      <c r="J46" s="153">
        <v>5</v>
      </c>
      <c r="K46" s="98">
        <f>I46+J46</f>
        <v>8</v>
      </c>
      <c r="L46" s="86" t="str">
        <f>IF(K46&lt;=4,"Bajo",IF(K46=5,"Medio",IF(K46=6,"Alto",IF(K46=7,"Alto",IF(K46&gt;=8,"Extremo")))))</f>
        <v>Extremo</v>
      </c>
      <c r="M46" s="156"/>
      <c r="N46" s="157"/>
      <c r="O46" s="160" t="s">
        <v>20</v>
      </c>
      <c r="P46" s="160"/>
      <c r="Q46" s="160"/>
      <c r="R46" s="160"/>
      <c r="S46" s="160"/>
      <c r="T46" s="106" t="s">
        <v>51</v>
      </c>
      <c r="U46" s="98" t="s">
        <v>41</v>
      </c>
      <c r="V46" s="98"/>
      <c r="W46" s="98" t="s">
        <v>41</v>
      </c>
      <c r="X46" s="98" t="s">
        <v>41</v>
      </c>
      <c r="Y46" s="98" t="s">
        <v>41</v>
      </c>
      <c r="Z46" s="144" t="s">
        <v>66</v>
      </c>
      <c r="AA46" s="112">
        <v>3</v>
      </c>
      <c r="AB46" s="112">
        <v>4</v>
      </c>
      <c r="AC46" s="98">
        <f>SUM(AA46:AB52)</f>
        <v>7</v>
      </c>
      <c r="AD46" s="86" t="s">
        <v>52</v>
      </c>
      <c r="AE46" s="113" t="s">
        <v>67</v>
      </c>
      <c r="AF46" s="106" t="s">
        <v>51</v>
      </c>
      <c r="AG46" s="116" t="s">
        <v>46</v>
      </c>
      <c r="AH46" s="116" t="s">
        <v>60</v>
      </c>
      <c r="AI46" s="109" t="s">
        <v>83</v>
      </c>
      <c r="AJ46" s="119" t="s">
        <v>49</v>
      </c>
    </row>
    <row r="47" spans="2:36" ht="11.45" customHeight="1" x14ac:dyDescent="0.2">
      <c r="B47" s="84"/>
      <c r="C47" s="87"/>
      <c r="D47" s="87"/>
      <c r="E47" s="87"/>
      <c r="F47" s="87"/>
      <c r="G47" s="148"/>
      <c r="H47" s="151"/>
      <c r="I47" s="154"/>
      <c r="J47" s="154"/>
      <c r="K47" s="99"/>
      <c r="L47" s="87"/>
      <c r="M47" s="158"/>
      <c r="N47" s="159"/>
      <c r="O47" s="11">
        <v>1</v>
      </c>
      <c r="P47" s="11">
        <v>2</v>
      </c>
      <c r="Q47" s="11">
        <v>3</v>
      </c>
      <c r="R47" s="11">
        <v>4</v>
      </c>
      <c r="S47" s="11">
        <v>5</v>
      </c>
      <c r="T47" s="107"/>
      <c r="U47" s="99"/>
      <c r="V47" s="99"/>
      <c r="W47" s="99"/>
      <c r="X47" s="99"/>
      <c r="Y47" s="99"/>
      <c r="Z47" s="145"/>
      <c r="AA47" s="112"/>
      <c r="AB47" s="112"/>
      <c r="AC47" s="99"/>
      <c r="AD47" s="87"/>
      <c r="AE47" s="114"/>
      <c r="AF47" s="107"/>
      <c r="AG47" s="117"/>
      <c r="AH47" s="117"/>
      <c r="AI47" s="110"/>
      <c r="AJ47" s="119"/>
    </row>
    <row r="48" spans="2:36" ht="11.45" customHeight="1" x14ac:dyDescent="0.2">
      <c r="B48" s="84"/>
      <c r="C48" s="87"/>
      <c r="D48" s="87"/>
      <c r="E48" s="87"/>
      <c r="F48" s="87"/>
      <c r="G48" s="148"/>
      <c r="H48" s="151"/>
      <c r="I48" s="154"/>
      <c r="J48" s="154"/>
      <c r="K48" s="99"/>
      <c r="L48" s="87"/>
      <c r="M48" s="143" t="s">
        <v>19</v>
      </c>
      <c r="N48" s="12">
        <v>1</v>
      </c>
      <c r="O48" s="13">
        <v>1</v>
      </c>
      <c r="P48" s="14">
        <v>2</v>
      </c>
      <c r="Q48" s="15">
        <v>3</v>
      </c>
      <c r="R48" s="16">
        <v>4</v>
      </c>
      <c r="S48" s="17">
        <v>5</v>
      </c>
      <c r="T48" s="107"/>
      <c r="U48" s="99"/>
      <c r="V48" s="99"/>
      <c r="W48" s="99"/>
      <c r="X48" s="99"/>
      <c r="Y48" s="99"/>
      <c r="Z48" s="145"/>
      <c r="AA48" s="112"/>
      <c r="AB48" s="112"/>
      <c r="AC48" s="99"/>
      <c r="AD48" s="87"/>
      <c r="AE48" s="114"/>
      <c r="AF48" s="107"/>
      <c r="AG48" s="117"/>
      <c r="AH48" s="117"/>
      <c r="AI48" s="110"/>
      <c r="AJ48" s="119"/>
    </row>
    <row r="49" spans="2:36" ht="11.45" customHeight="1" x14ac:dyDescent="0.2">
      <c r="B49" s="84"/>
      <c r="C49" s="87"/>
      <c r="D49" s="87"/>
      <c r="E49" s="87"/>
      <c r="F49" s="87"/>
      <c r="G49" s="148"/>
      <c r="H49" s="151"/>
      <c r="I49" s="154"/>
      <c r="J49" s="154"/>
      <c r="K49" s="99"/>
      <c r="L49" s="87"/>
      <c r="M49" s="143"/>
      <c r="N49" s="12">
        <v>2</v>
      </c>
      <c r="O49" s="14">
        <v>2</v>
      </c>
      <c r="P49" s="15">
        <v>3</v>
      </c>
      <c r="Q49" s="16">
        <v>4</v>
      </c>
      <c r="R49" s="17">
        <v>5</v>
      </c>
      <c r="S49" s="18">
        <v>6</v>
      </c>
      <c r="T49" s="107"/>
      <c r="U49" s="99"/>
      <c r="V49" s="99"/>
      <c r="W49" s="99"/>
      <c r="X49" s="99"/>
      <c r="Y49" s="99"/>
      <c r="Z49" s="145"/>
      <c r="AA49" s="112"/>
      <c r="AB49" s="112"/>
      <c r="AC49" s="99"/>
      <c r="AD49" s="87"/>
      <c r="AE49" s="114"/>
      <c r="AF49" s="107"/>
      <c r="AG49" s="117"/>
      <c r="AH49" s="117"/>
      <c r="AI49" s="110"/>
      <c r="AJ49" s="119"/>
    </row>
    <row r="50" spans="2:36" ht="11.45" customHeight="1" x14ac:dyDescent="0.2">
      <c r="B50" s="84"/>
      <c r="C50" s="87"/>
      <c r="D50" s="87"/>
      <c r="E50" s="87"/>
      <c r="F50" s="87"/>
      <c r="G50" s="148"/>
      <c r="H50" s="151"/>
      <c r="I50" s="154"/>
      <c r="J50" s="154"/>
      <c r="K50" s="99"/>
      <c r="L50" s="87"/>
      <c r="M50" s="143"/>
      <c r="N50" s="12">
        <v>3</v>
      </c>
      <c r="O50" s="15">
        <v>3</v>
      </c>
      <c r="P50" s="16">
        <v>4</v>
      </c>
      <c r="Q50" s="17">
        <v>5</v>
      </c>
      <c r="R50" s="18">
        <v>6</v>
      </c>
      <c r="S50" s="19">
        <v>8</v>
      </c>
      <c r="T50" s="107"/>
      <c r="U50" s="99"/>
      <c r="V50" s="99"/>
      <c r="W50" s="99"/>
      <c r="X50" s="99"/>
      <c r="Y50" s="99"/>
      <c r="Z50" s="145"/>
      <c r="AA50" s="112"/>
      <c r="AB50" s="112"/>
      <c r="AC50" s="99"/>
      <c r="AD50" s="87"/>
      <c r="AE50" s="114"/>
      <c r="AF50" s="107"/>
      <c r="AG50" s="117"/>
      <c r="AH50" s="117"/>
      <c r="AI50" s="110"/>
      <c r="AJ50" s="119"/>
    </row>
    <row r="51" spans="2:36" ht="12" x14ac:dyDescent="0.2">
      <c r="B51" s="84"/>
      <c r="C51" s="87"/>
      <c r="D51" s="87"/>
      <c r="E51" s="87"/>
      <c r="F51" s="87"/>
      <c r="G51" s="148"/>
      <c r="H51" s="151"/>
      <c r="I51" s="154"/>
      <c r="J51" s="154"/>
      <c r="K51" s="99"/>
      <c r="L51" s="87"/>
      <c r="M51" s="143"/>
      <c r="N51" s="12">
        <v>4</v>
      </c>
      <c r="O51" s="20">
        <v>4</v>
      </c>
      <c r="P51" s="17">
        <v>5</v>
      </c>
      <c r="Q51" s="18">
        <v>6</v>
      </c>
      <c r="R51" s="19">
        <v>8</v>
      </c>
      <c r="S51" s="21">
        <v>9</v>
      </c>
      <c r="T51" s="107"/>
      <c r="U51" s="99"/>
      <c r="V51" s="99"/>
      <c r="W51" s="99"/>
      <c r="X51" s="99"/>
      <c r="Y51" s="99"/>
      <c r="Z51" s="145"/>
      <c r="AA51" s="112"/>
      <c r="AB51" s="112"/>
      <c r="AC51" s="99"/>
      <c r="AD51" s="87"/>
      <c r="AE51" s="114"/>
      <c r="AF51" s="107"/>
      <c r="AG51" s="117"/>
      <c r="AH51" s="117"/>
      <c r="AI51" s="110"/>
      <c r="AJ51" s="119"/>
    </row>
    <row r="52" spans="2:36" ht="12" x14ac:dyDescent="0.2">
      <c r="B52" s="85"/>
      <c r="C52" s="88"/>
      <c r="D52" s="88"/>
      <c r="E52" s="88"/>
      <c r="F52" s="88"/>
      <c r="G52" s="149"/>
      <c r="H52" s="152"/>
      <c r="I52" s="155"/>
      <c r="J52" s="155"/>
      <c r="K52" s="100"/>
      <c r="L52" s="88"/>
      <c r="M52" s="143"/>
      <c r="N52" s="12">
        <v>5</v>
      </c>
      <c r="O52" s="22">
        <v>5</v>
      </c>
      <c r="P52" s="23">
        <v>6</v>
      </c>
      <c r="Q52" s="24">
        <v>8</v>
      </c>
      <c r="R52" s="21">
        <v>9</v>
      </c>
      <c r="S52" s="25">
        <v>10</v>
      </c>
      <c r="T52" s="108"/>
      <c r="U52" s="100"/>
      <c r="V52" s="100"/>
      <c r="W52" s="100"/>
      <c r="X52" s="100"/>
      <c r="Y52" s="100"/>
      <c r="Z52" s="146"/>
      <c r="AA52" s="112"/>
      <c r="AB52" s="112"/>
      <c r="AC52" s="100"/>
      <c r="AD52" s="88"/>
      <c r="AE52" s="115"/>
      <c r="AF52" s="108"/>
      <c r="AG52" s="118"/>
      <c r="AH52" s="118"/>
      <c r="AI52" s="111"/>
      <c r="AJ52" s="119"/>
    </row>
    <row r="53" spans="2:36" ht="12" customHeight="1" x14ac:dyDescent="0.2">
      <c r="B53" s="83">
        <v>7</v>
      </c>
      <c r="C53" s="86" t="s">
        <v>35</v>
      </c>
      <c r="D53" s="86" t="s">
        <v>36</v>
      </c>
      <c r="E53" s="86" t="s">
        <v>63</v>
      </c>
      <c r="F53" s="86" t="s">
        <v>38</v>
      </c>
      <c r="G53" s="147" t="s">
        <v>84</v>
      </c>
      <c r="H53" s="150" t="s">
        <v>85</v>
      </c>
      <c r="I53" s="153">
        <v>4</v>
      </c>
      <c r="J53" s="153">
        <v>5</v>
      </c>
      <c r="K53" s="98">
        <f>I53+J53</f>
        <v>9</v>
      </c>
      <c r="L53" s="86" t="str">
        <f>IF(K53&lt;=4,"Bajo",IF(K53=5,"Medio",IF(K53=6,"Alto",IF(K53=7,"Alto",IF(K53&gt;=8,"Extremo")))))</f>
        <v>Extremo</v>
      </c>
      <c r="M53" s="156"/>
      <c r="N53" s="157"/>
      <c r="O53" s="160" t="s">
        <v>20</v>
      </c>
      <c r="P53" s="160"/>
      <c r="Q53" s="160"/>
      <c r="R53" s="160"/>
      <c r="S53" s="160"/>
      <c r="T53" s="106" t="s">
        <v>40</v>
      </c>
      <c r="U53" s="98" t="s">
        <v>41</v>
      </c>
      <c r="V53" s="98"/>
      <c r="W53" s="98"/>
      <c r="X53" s="98" t="s">
        <v>41</v>
      </c>
      <c r="Y53" s="98" t="s">
        <v>41</v>
      </c>
      <c r="Z53" s="144" t="s">
        <v>86</v>
      </c>
      <c r="AA53" s="112">
        <v>2</v>
      </c>
      <c r="AB53" s="112">
        <v>2</v>
      </c>
      <c r="AC53" s="98">
        <f>SUM(AA53:AB59)</f>
        <v>4</v>
      </c>
      <c r="AD53" s="86" t="s">
        <v>52</v>
      </c>
      <c r="AE53" s="113" t="s">
        <v>67</v>
      </c>
      <c r="AF53" s="106" t="s">
        <v>45</v>
      </c>
      <c r="AG53" s="116" t="s">
        <v>46</v>
      </c>
      <c r="AH53" s="116" t="s">
        <v>60</v>
      </c>
      <c r="AI53" s="109" t="s">
        <v>87</v>
      </c>
      <c r="AJ53" s="119" t="s">
        <v>49</v>
      </c>
    </row>
    <row r="54" spans="2:36" ht="12" customHeight="1" x14ac:dyDescent="0.2">
      <c r="B54" s="84"/>
      <c r="C54" s="87"/>
      <c r="D54" s="87"/>
      <c r="E54" s="87"/>
      <c r="F54" s="87"/>
      <c r="G54" s="148"/>
      <c r="H54" s="151"/>
      <c r="I54" s="154"/>
      <c r="J54" s="154"/>
      <c r="K54" s="99"/>
      <c r="L54" s="87"/>
      <c r="M54" s="158"/>
      <c r="N54" s="159"/>
      <c r="O54" s="11">
        <v>1</v>
      </c>
      <c r="P54" s="11">
        <v>2</v>
      </c>
      <c r="Q54" s="11">
        <v>3</v>
      </c>
      <c r="R54" s="11">
        <v>4</v>
      </c>
      <c r="S54" s="11">
        <v>5</v>
      </c>
      <c r="T54" s="107"/>
      <c r="U54" s="99"/>
      <c r="V54" s="99"/>
      <c r="W54" s="99"/>
      <c r="X54" s="99"/>
      <c r="Y54" s="99"/>
      <c r="Z54" s="145"/>
      <c r="AA54" s="112"/>
      <c r="AB54" s="112"/>
      <c r="AC54" s="99"/>
      <c r="AD54" s="87"/>
      <c r="AE54" s="114"/>
      <c r="AF54" s="107"/>
      <c r="AG54" s="117"/>
      <c r="AH54" s="117"/>
      <c r="AI54" s="110"/>
      <c r="AJ54" s="119"/>
    </row>
    <row r="55" spans="2:36" ht="12" customHeight="1" x14ac:dyDescent="0.2">
      <c r="B55" s="84"/>
      <c r="C55" s="87"/>
      <c r="D55" s="87"/>
      <c r="E55" s="87"/>
      <c r="F55" s="87"/>
      <c r="G55" s="148"/>
      <c r="H55" s="151"/>
      <c r="I55" s="154"/>
      <c r="J55" s="154"/>
      <c r="K55" s="99"/>
      <c r="L55" s="87"/>
      <c r="M55" s="143" t="s">
        <v>19</v>
      </c>
      <c r="N55" s="12">
        <v>1</v>
      </c>
      <c r="O55" s="13">
        <v>1</v>
      </c>
      <c r="P55" s="14">
        <v>2</v>
      </c>
      <c r="Q55" s="15">
        <v>3</v>
      </c>
      <c r="R55" s="16">
        <v>4</v>
      </c>
      <c r="S55" s="17">
        <v>5</v>
      </c>
      <c r="T55" s="107"/>
      <c r="U55" s="99"/>
      <c r="V55" s="99"/>
      <c r="W55" s="99"/>
      <c r="X55" s="99"/>
      <c r="Y55" s="99"/>
      <c r="Z55" s="145"/>
      <c r="AA55" s="112"/>
      <c r="AB55" s="112"/>
      <c r="AC55" s="99"/>
      <c r="AD55" s="87"/>
      <c r="AE55" s="114"/>
      <c r="AF55" s="107"/>
      <c r="AG55" s="117"/>
      <c r="AH55" s="117"/>
      <c r="AI55" s="110"/>
      <c r="AJ55" s="119"/>
    </row>
    <row r="56" spans="2:36" ht="12" x14ac:dyDescent="0.2">
      <c r="B56" s="84"/>
      <c r="C56" s="87"/>
      <c r="D56" s="87"/>
      <c r="E56" s="87"/>
      <c r="F56" s="87"/>
      <c r="G56" s="148"/>
      <c r="H56" s="151"/>
      <c r="I56" s="154"/>
      <c r="J56" s="154"/>
      <c r="K56" s="99"/>
      <c r="L56" s="87"/>
      <c r="M56" s="143"/>
      <c r="N56" s="12">
        <v>2</v>
      </c>
      <c r="O56" s="14">
        <v>2</v>
      </c>
      <c r="P56" s="15">
        <v>3</v>
      </c>
      <c r="Q56" s="16">
        <v>4</v>
      </c>
      <c r="R56" s="17">
        <v>5</v>
      </c>
      <c r="S56" s="18">
        <v>6</v>
      </c>
      <c r="T56" s="107"/>
      <c r="U56" s="99"/>
      <c r="V56" s="99"/>
      <c r="W56" s="99"/>
      <c r="X56" s="99"/>
      <c r="Y56" s="99"/>
      <c r="Z56" s="145"/>
      <c r="AA56" s="112"/>
      <c r="AB56" s="112"/>
      <c r="AC56" s="99"/>
      <c r="AD56" s="87"/>
      <c r="AE56" s="114"/>
      <c r="AF56" s="107"/>
      <c r="AG56" s="117"/>
      <c r="AH56" s="117"/>
      <c r="AI56" s="110"/>
      <c r="AJ56" s="119"/>
    </row>
    <row r="57" spans="2:36" ht="12" x14ac:dyDescent="0.2">
      <c r="B57" s="84"/>
      <c r="C57" s="87"/>
      <c r="D57" s="87"/>
      <c r="E57" s="87"/>
      <c r="F57" s="87"/>
      <c r="G57" s="148"/>
      <c r="H57" s="151"/>
      <c r="I57" s="154"/>
      <c r="J57" s="154"/>
      <c r="K57" s="99"/>
      <c r="L57" s="87"/>
      <c r="M57" s="143"/>
      <c r="N57" s="12">
        <v>3</v>
      </c>
      <c r="O57" s="15">
        <v>3</v>
      </c>
      <c r="P57" s="16">
        <v>4</v>
      </c>
      <c r="Q57" s="17">
        <v>5</v>
      </c>
      <c r="R57" s="18">
        <v>6</v>
      </c>
      <c r="S57" s="19">
        <v>8</v>
      </c>
      <c r="T57" s="107"/>
      <c r="U57" s="99"/>
      <c r="V57" s="99"/>
      <c r="W57" s="99"/>
      <c r="X57" s="99"/>
      <c r="Y57" s="99"/>
      <c r="Z57" s="145"/>
      <c r="AA57" s="112"/>
      <c r="AB57" s="112"/>
      <c r="AC57" s="99"/>
      <c r="AD57" s="87"/>
      <c r="AE57" s="114"/>
      <c r="AF57" s="107"/>
      <c r="AG57" s="117"/>
      <c r="AH57" s="117"/>
      <c r="AI57" s="110"/>
      <c r="AJ57" s="119"/>
    </row>
    <row r="58" spans="2:36" ht="12" x14ac:dyDescent="0.2">
      <c r="B58" s="84"/>
      <c r="C58" s="87"/>
      <c r="D58" s="87"/>
      <c r="E58" s="87"/>
      <c r="F58" s="87"/>
      <c r="G58" s="148"/>
      <c r="H58" s="151"/>
      <c r="I58" s="154"/>
      <c r="J58" s="154"/>
      <c r="K58" s="99"/>
      <c r="L58" s="87"/>
      <c r="M58" s="143"/>
      <c r="N58" s="12">
        <v>4</v>
      </c>
      <c r="O58" s="20">
        <v>4</v>
      </c>
      <c r="P58" s="17">
        <v>5</v>
      </c>
      <c r="Q58" s="18">
        <v>6</v>
      </c>
      <c r="R58" s="19">
        <v>8</v>
      </c>
      <c r="S58" s="21">
        <v>9</v>
      </c>
      <c r="T58" s="107"/>
      <c r="U58" s="99"/>
      <c r="V58" s="99"/>
      <c r="W58" s="99"/>
      <c r="X58" s="99"/>
      <c r="Y58" s="99"/>
      <c r="Z58" s="145"/>
      <c r="AA58" s="112"/>
      <c r="AB58" s="112"/>
      <c r="AC58" s="99"/>
      <c r="AD58" s="87"/>
      <c r="AE58" s="114"/>
      <c r="AF58" s="107"/>
      <c r="AG58" s="117"/>
      <c r="AH58" s="117"/>
      <c r="AI58" s="110"/>
      <c r="AJ58" s="119"/>
    </row>
    <row r="59" spans="2:36" ht="12" customHeight="1" x14ac:dyDescent="0.2">
      <c r="B59" s="85"/>
      <c r="C59" s="88"/>
      <c r="D59" s="88"/>
      <c r="E59" s="88"/>
      <c r="F59" s="88"/>
      <c r="G59" s="149"/>
      <c r="H59" s="152"/>
      <c r="I59" s="155"/>
      <c r="J59" s="155"/>
      <c r="K59" s="100"/>
      <c r="L59" s="88"/>
      <c r="M59" s="143"/>
      <c r="N59" s="12">
        <v>5</v>
      </c>
      <c r="O59" s="22">
        <v>5</v>
      </c>
      <c r="P59" s="23">
        <v>6</v>
      </c>
      <c r="Q59" s="24">
        <v>8</v>
      </c>
      <c r="R59" s="21">
        <v>9</v>
      </c>
      <c r="S59" s="25">
        <v>10</v>
      </c>
      <c r="T59" s="108"/>
      <c r="U59" s="100"/>
      <c r="V59" s="100"/>
      <c r="W59" s="100"/>
      <c r="X59" s="100"/>
      <c r="Y59" s="100"/>
      <c r="Z59" s="146"/>
      <c r="AA59" s="112"/>
      <c r="AB59" s="112"/>
      <c r="AC59" s="100"/>
      <c r="AD59" s="88"/>
      <c r="AE59" s="115"/>
      <c r="AF59" s="108"/>
      <c r="AG59" s="118"/>
      <c r="AH59" s="118"/>
      <c r="AI59" s="111"/>
      <c r="AJ59" s="119"/>
    </row>
    <row r="60" spans="2:36" ht="12" customHeight="1" x14ac:dyDescent="0.2">
      <c r="B60" s="83">
        <v>8</v>
      </c>
      <c r="C60" s="86" t="s">
        <v>35</v>
      </c>
      <c r="D60" s="86" t="s">
        <v>69</v>
      </c>
      <c r="E60" s="86" t="s">
        <v>37</v>
      </c>
      <c r="F60" s="86" t="s">
        <v>88</v>
      </c>
      <c r="G60" s="165" t="s">
        <v>89</v>
      </c>
      <c r="H60" s="150" t="s">
        <v>90</v>
      </c>
      <c r="I60" s="153">
        <v>2</v>
      </c>
      <c r="J60" s="153">
        <v>4</v>
      </c>
      <c r="K60" s="98">
        <f>I60+J60</f>
        <v>6</v>
      </c>
      <c r="L60" s="86" t="str">
        <f>IF(K60&lt;=4,"Bajo",IF(K60=5,"Medio",IF(K60=6,"Alto",IF(K60=7,"Alto",IF(K60&gt;=8,"Extremo")))))</f>
        <v>Alto</v>
      </c>
      <c r="M60" s="156"/>
      <c r="N60" s="157"/>
      <c r="O60" s="160" t="s">
        <v>20</v>
      </c>
      <c r="P60" s="160"/>
      <c r="Q60" s="160"/>
      <c r="R60" s="160"/>
      <c r="S60" s="160"/>
      <c r="T60" s="106" t="s">
        <v>91</v>
      </c>
      <c r="U60" s="98" t="s">
        <v>41</v>
      </c>
      <c r="V60" s="98"/>
      <c r="W60" s="98"/>
      <c r="X60" s="98" t="s">
        <v>41</v>
      </c>
      <c r="Y60" s="98" t="s">
        <v>41</v>
      </c>
      <c r="Z60" s="144" t="s">
        <v>92</v>
      </c>
      <c r="AA60" s="112">
        <v>2</v>
      </c>
      <c r="AB60" s="112">
        <v>3</v>
      </c>
      <c r="AC60" s="98">
        <f>SUM(AA60:AB66)</f>
        <v>5</v>
      </c>
      <c r="AD60" s="86" t="s">
        <v>43</v>
      </c>
      <c r="AE60" s="113" t="s">
        <v>67</v>
      </c>
      <c r="AF60" s="106" t="s">
        <v>59</v>
      </c>
      <c r="AG60" s="116" t="s">
        <v>93</v>
      </c>
      <c r="AH60" s="116" t="s">
        <v>60</v>
      </c>
      <c r="AI60" s="144" t="s">
        <v>94</v>
      </c>
      <c r="AJ60" s="119" t="s">
        <v>49</v>
      </c>
    </row>
    <row r="61" spans="2:36" ht="12" customHeight="1" x14ac:dyDescent="0.2">
      <c r="B61" s="84"/>
      <c r="C61" s="87"/>
      <c r="D61" s="87"/>
      <c r="E61" s="87"/>
      <c r="F61" s="87"/>
      <c r="G61" s="166"/>
      <c r="H61" s="151"/>
      <c r="I61" s="154"/>
      <c r="J61" s="154"/>
      <c r="K61" s="99"/>
      <c r="L61" s="87"/>
      <c r="M61" s="158"/>
      <c r="N61" s="159"/>
      <c r="O61" s="11">
        <v>1</v>
      </c>
      <c r="P61" s="11">
        <v>2</v>
      </c>
      <c r="Q61" s="11">
        <v>3</v>
      </c>
      <c r="R61" s="11">
        <v>4</v>
      </c>
      <c r="S61" s="11">
        <v>5</v>
      </c>
      <c r="T61" s="107"/>
      <c r="U61" s="99"/>
      <c r="V61" s="99"/>
      <c r="W61" s="99"/>
      <c r="X61" s="99"/>
      <c r="Y61" s="99"/>
      <c r="Z61" s="145"/>
      <c r="AA61" s="112"/>
      <c r="AB61" s="112"/>
      <c r="AC61" s="99"/>
      <c r="AD61" s="87"/>
      <c r="AE61" s="114"/>
      <c r="AF61" s="107"/>
      <c r="AG61" s="117"/>
      <c r="AH61" s="117"/>
      <c r="AI61" s="145"/>
      <c r="AJ61" s="119"/>
    </row>
    <row r="62" spans="2:36" ht="12" customHeight="1" x14ac:dyDescent="0.2">
      <c r="B62" s="84"/>
      <c r="C62" s="87"/>
      <c r="D62" s="87"/>
      <c r="E62" s="87"/>
      <c r="F62" s="87"/>
      <c r="G62" s="166"/>
      <c r="H62" s="151"/>
      <c r="I62" s="154"/>
      <c r="J62" s="154"/>
      <c r="K62" s="99"/>
      <c r="L62" s="87"/>
      <c r="M62" s="143" t="s">
        <v>19</v>
      </c>
      <c r="N62" s="12">
        <v>1</v>
      </c>
      <c r="O62" s="13">
        <v>1</v>
      </c>
      <c r="P62" s="14">
        <v>2</v>
      </c>
      <c r="Q62" s="15">
        <v>3</v>
      </c>
      <c r="R62" s="16">
        <v>4</v>
      </c>
      <c r="S62" s="17">
        <v>5</v>
      </c>
      <c r="T62" s="107"/>
      <c r="U62" s="99"/>
      <c r="V62" s="99"/>
      <c r="W62" s="99"/>
      <c r="X62" s="99"/>
      <c r="Y62" s="99"/>
      <c r="Z62" s="145"/>
      <c r="AA62" s="112"/>
      <c r="AB62" s="112"/>
      <c r="AC62" s="99"/>
      <c r="AD62" s="87"/>
      <c r="AE62" s="114"/>
      <c r="AF62" s="107"/>
      <c r="AG62" s="117"/>
      <c r="AH62" s="117"/>
      <c r="AI62" s="145"/>
      <c r="AJ62" s="119"/>
    </row>
    <row r="63" spans="2:36" ht="12" x14ac:dyDescent="0.2">
      <c r="B63" s="84"/>
      <c r="C63" s="87"/>
      <c r="D63" s="87"/>
      <c r="E63" s="87"/>
      <c r="F63" s="87"/>
      <c r="G63" s="166"/>
      <c r="H63" s="151"/>
      <c r="I63" s="154"/>
      <c r="J63" s="154"/>
      <c r="K63" s="99"/>
      <c r="L63" s="87"/>
      <c r="M63" s="143"/>
      <c r="N63" s="12">
        <v>2</v>
      </c>
      <c r="O63" s="14">
        <v>2</v>
      </c>
      <c r="P63" s="15">
        <v>3</v>
      </c>
      <c r="Q63" s="16">
        <v>4</v>
      </c>
      <c r="R63" s="17">
        <v>5</v>
      </c>
      <c r="S63" s="18">
        <v>6</v>
      </c>
      <c r="T63" s="107"/>
      <c r="U63" s="99"/>
      <c r="V63" s="99"/>
      <c r="W63" s="99"/>
      <c r="X63" s="99"/>
      <c r="Y63" s="99"/>
      <c r="Z63" s="145"/>
      <c r="AA63" s="112"/>
      <c r="AB63" s="112"/>
      <c r="AC63" s="99"/>
      <c r="AD63" s="87"/>
      <c r="AE63" s="114"/>
      <c r="AF63" s="107"/>
      <c r="AG63" s="117"/>
      <c r="AH63" s="117"/>
      <c r="AI63" s="145"/>
      <c r="AJ63" s="119"/>
    </row>
    <row r="64" spans="2:36" ht="12" x14ac:dyDescent="0.2">
      <c r="B64" s="84"/>
      <c r="C64" s="87"/>
      <c r="D64" s="87"/>
      <c r="E64" s="87"/>
      <c r="F64" s="87"/>
      <c r="G64" s="166"/>
      <c r="H64" s="151"/>
      <c r="I64" s="154"/>
      <c r="J64" s="154"/>
      <c r="K64" s="99"/>
      <c r="L64" s="87"/>
      <c r="M64" s="143"/>
      <c r="N64" s="12">
        <v>3</v>
      </c>
      <c r="O64" s="15">
        <v>3</v>
      </c>
      <c r="P64" s="16">
        <v>4</v>
      </c>
      <c r="Q64" s="17">
        <v>5</v>
      </c>
      <c r="R64" s="18">
        <v>6</v>
      </c>
      <c r="S64" s="19">
        <v>8</v>
      </c>
      <c r="T64" s="107"/>
      <c r="U64" s="99"/>
      <c r="V64" s="99"/>
      <c r="W64" s="99"/>
      <c r="X64" s="99"/>
      <c r="Y64" s="99"/>
      <c r="Z64" s="145"/>
      <c r="AA64" s="112"/>
      <c r="AB64" s="112"/>
      <c r="AC64" s="99"/>
      <c r="AD64" s="87"/>
      <c r="AE64" s="114"/>
      <c r="AF64" s="107"/>
      <c r="AG64" s="117"/>
      <c r="AH64" s="117"/>
      <c r="AI64" s="145"/>
      <c r="AJ64" s="119"/>
    </row>
    <row r="65" spans="2:36" ht="12" x14ac:dyDescent="0.2">
      <c r="B65" s="84"/>
      <c r="C65" s="87"/>
      <c r="D65" s="87"/>
      <c r="E65" s="87"/>
      <c r="F65" s="87"/>
      <c r="G65" s="166"/>
      <c r="H65" s="151"/>
      <c r="I65" s="154"/>
      <c r="J65" s="154"/>
      <c r="K65" s="99"/>
      <c r="L65" s="87"/>
      <c r="M65" s="143"/>
      <c r="N65" s="12">
        <v>4</v>
      </c>
      <c r="O65" s="20">
        <v>4</v>
      </c>
      <c r="P65" s="17">
        <v>5</v>
      </c>
      <c r="Q65" s="18">
        <v>6</v>
      </c>
      <c r="R65" s="19">
        <v>8</v>
      </c>
      <c r="S65" s="21">
        <v>9</v>
      </c>
      <c r="T65" s="107"/>
      <c r="U65" s="99"/>
      <c r="V65" s="99"/>
      <c r="W65" s="99"/>
      <c r="X65" s="99"/>
      <c r="Y65" s="99"/>
      <c r="Z65" s="145"/>
      <c r="AA65" s="112"/>
      <c r="AB65" s="112"/>
      <c r="AC65" s="99"/>
      <c r="AD65" s="87"/>
      <c r="AE65" s="114"/>
      <c r="AF65" s="107"/>
      <c r="AG65" s="117"/>
      <c r="AH65" s="117"/>
      <c r="AI65" s="145"/>
      <c r="AJ65" s="119"/>
    </row>
    <row r="66" spans="2:36" ht="12" x14ac:dyDescent="0.2">
      <c r="B66" s="85"/>
      <c r="C66" s="88"/>
      <c r="D66" s="88"/>
      <c r="E66" s="88"/>
      <c r="F66" s="88"/>
      <c r="G66" s="167"/>
      <c r="H66" s="152"/>
      <c r="I66" s="155"/>
      <c r="J66" s="155"/>
      <c r="K66" s="100"/>
      <c r="L66" s="88"/>
      <c r="M66" s="143"/>
      <c r="N66" s="12">
        <v>5</v>
      </c>
      <c r="O66" s="22">
        <v>5</v>
      </c>
      <c r="P66" s="23">
        <v>6</v>
      </c>
      <c r="Q66" s="24">
        <v>8</v>
      </c>
      <c r="R66" s="21">
        <v>9</v>
      </c>
      <c r="S66" s="25">
        <v>10</v>
      </c>
      <c r="T66" s="108"/>
      <c r="U66" s="100"/>
      <c r="V66" s="100"/>
      <c r="W66" s="100"/>
      <c r="X66" s="100"/>
      <c r="Y66" s="100"/>
      <c r="Z66" s="146"/>
      <c r="AA66" s="112"/>
      <c r="AB66" s="112"/>
      <c r="AC66" s="100"/>
      <c r="AD66" s="88"/>
      <c r="AE66" s="115"/>
      <c r="AF66" s="108"/>
      <c r="AG66" s="118"/>
      <c r="AH66" s="118"/>
      <c r="AI66" s="146"/>
      <c r="AJ66" s="119"/>
    </row>
    <row r="67" spans="2:36" ht="12" customHeight="1" x14ac:dyDescent="0.2">
      <c r="B67" s="83">
        <v>9</v>
      </c>
      <c r="C67" s="86" t="s">
        <v>95</v>
      </c>
      <c r="D67" s="86" t="s">
        <v>69</v>
      </c>
      <c r="E67" s="86" t="s">
        <v>63</v>
      </c>
      <c r="F67" s="86" t="s">
        <v>88</v>
      </c>
      <c r="G67" s="147" t="s">
        <v>96</v>
      </c>
      <c r="H67" s="150" t="s">
        <v>97</v>
      </c>
      <c r="I67" s="153">
        <v>2</v>
      </c>
      <c r="J67" s="153">
        <v>2</v>
      </c>
      <c r="K67" s="98">
        <f>I67+J67</f>
        <v>4</v>
      </c>
      <c r="L67" s="86" t="str">
        <f>IF(K67&lt;=4,"Bajo",IF(K67=5,"Medio",IF(K67=6,"Alto",IF(K67=7,"Alto",IF(K67&gt;=8,"Extremo")))))</f>
        <v>Bajo</v>
      </c>
      <c r="M67" s="156"/>
      <c r="N67" s="157"/>
      <c r="O67" s="160" t="s">
        <v>20</v>
      </c>
      <c r="P67" s="160"/>
      <c r="Q67" s="160"/>
      <c r="R67" s="160"/>
      <c r="S67" s="160"/>
      <c r="T67" s="106" t="s">
        <v>57</v>
      </c>
      <c r="U67" s="98"/>
      <c r="V67" s="98"/>
      <c r="W67" s="98" t="s">
        <v>41</v>
      </c>
      <c r="X67" s="98" t="s">
        <v>41</v>
      </c>
      <c r="Y67" s="98"/>
      <c r="Z67" s="144" t="s">
        <v>98</v>
      </c>
      <c r="AA67" s="112">
        <v>1</v>
      </c>
      <c r="AB67" s="112">
        <v>1</v>
      </c>
      <c r="AC67" s="98">
        <f>SUM(AA67:AB73)</f>
        <v>2</v>
      </c>
      <c r="AD67" s="86" t="s">
        <v>52</v>
      </c>
      <c r="AE67" s="113" t="s">
        <v>67</v>
      </c>
      <c r="AF67" s="106" t="s">
        <v>45</v>
      </c>
      <c r="AG67" s="116" t="s">
        <v>93</v>
      </c>
      <c r="AH67" s="116" t="s">
        <v>60</v>
      </c>
      <c r="AI67" s="109" t="s">
        <v>99</v>
      </c>
      <c r="AJ67" s="119" t="s">
        <v>49</v>
      </c>
    </row>
    <row r="68" spans="2:36" ht="12" customHeight="1" x14ac:dyDescent="0.2">
      <c r="B68" s="84"/>
      <c r="C68" s="87"/>
      <c r="D68" s="87"/>
      <c r="E68" s="87"/>
      <c r="F68" s="87"/>
      <c r="G68" s="148"/>
      <c r="H68" s="151"/>
      <c r="I68" s="154"/>
      <c r="J68" s="154"/>
      <c r="K68" s="99"/>
      <c r="L68" s="87"/>
      <c r="M68" s="158"/>
      <c r="N68" s="159"/>
      <c r="O68" s="11">
        <v>1</v>
      </c>
      <c r="P68" s="11">
        <v>2</v>
      </c>
      <c r="Q68" s="11">
        <v>3</v>
      </c>
      <c r="R68" s="11">
        <v>4</v>
      </c>
      <c r="S68" s="11">
        <v>5</v>
      </c>
      <c r="T68" s="107"/>
      <c r="U68" s="99"/>
      <c r="V68" s="99"/>
      <c r="W68" s="99"/>
      <c r="X68" s="99"/>
      <c r="Y68" s="99"/>
      <c r="Z68" s="145"/>
      <c r="AA68" s="112"/>
      <c r="AB68" s="112"/>
      <c r="AC68" s="99"/>
      <c r="AD68" s="87"/>
      <c r="AE68" s="114"/>
      <c r="AF68" s="107"/>
      <c r="AG68" s="117"/>
      <c r="AH68" s="117"/>
      <c r="AI68" s="110"/>
      <c r="AJ68" s="119"/>
    </row>
    <row r="69" spans="2:36" ht="12" customHeight="1" x14ac:dyDescent="0.2">
      <c r="B69" s="84"/>
      <c r="C69" s="87"/>
      <c r="D69" s="87"/>
      <c r="E69" s="87"/>
      <c r="F69" s="87"/>
      <c r="G69" s="148"/>
      <c r="H69" s="151"/>
      <c r="I69" s="154"/>
      <c r="J69" s="154"/>
      <c r="K69" s="99"/>
      <c r="L69" s="87"/>
      <c r="M69" s="143" t="s">
        <v>19</v>
      </c>
      <c r="N69" s="12">
        <v>1</v>
      </c>
      <c r="O69" s="13">
        <v>1</v>
      </c>
      <c r="P69" s="14">
        <v>2</v>
      </c>
      <c r="Q69" s="15">
        <v>3</v>
      </c>
      <c r="R69" s="16">
        <v>4</v>
      </c>
      <c r="S69" s="17">
        <v>5</v>
      </c>
      <c r="T69" s="107"/>
      <c r="U69" s="99"/>
      <c r="V69" s="99"/>
      <c r="W69" s="99"/>
      <c r="X69" s="99"/>
      <c r="Y69" s="99"/>
      <c r="Z69" s="145"/>
      <c r="AA69" s="112"/>
      <c r="AB69" s="112"/>
      <c r="AC69" s="99"/>
      <c r="AD69" s="87"/>
      <c r="AE69" s="114"/>
      <c r="AF69" s="107"/>
      <c r="AG69" s="117"/>
      <c r="AH69" s="117"/>
      <c r="AI69" s="110"/>
      <c r="AJ69" s="119"/>
    </row>
    <row r="70" spans="2:36" ht="12" x14ac:dyDescent="0.2">
      <c r="B70" s="84"/>
      <c r="C70" s="87"/>
      <c r="D70" s="87"/>
      <c r="E70" s="87"/>
      <c r="F70" s="87"/>
      <c r="G70" s="148"/>
      <c r="H70" s="151"/>
      <c r="I70" s="154"/>
      <c r="J70" s="154"/>
      <c r="K70" s="99"/>
      <c r="L70" s="87"/>
      <c r="M70" s="143"/>
      <c r="N70" s="12">
        <v>2</v>
      </c>
      <c r="O70" s="14">
        <v>2</v>
      </c>
      <c r="P70" s="15">
        <v>3</v>
      </c>
      <c r="Q70" s="16">
        <v>4</v>
      </c>
      <c r="R70" s="17">
        <v>5</v>
      </c>
      <c r="S70" s="18">
        <v>6</v>
      </c>
      <c r="T70" s="107"/>
      <c r="U70" s="99"/>
      <c r="V70" s="99"/>
      <c r="W70" s="99"/>
      <c r="X70" s="99"/>
      <c r="Y70" s="99"/>
      <c r="Z70" s="145"/>
      <c r="AA70" s="112"/>
      <c r="AB70" s="112"/>
      <c r="AC70" s="99"/>
      <c r="AD70" s="87"/>
      <c r="AE70" s="114"/>
      <c r="AF70" s="107"/>
      <c r="AG70" s="117"/>
      <c r="AH70" s="117"/>
      <c r="AI70" s="110"/>
      <c r="AJ70" s="119"/>
    </row>
    <row r="71" spans="2:36" ht="12" x14ac:dyDescent="0.2">
      <c r="B71" s="84"/>
      <c r="C71" s="87"/>
      <c r="D71" s="87"/>
      <c r="E71" s="87"/>
      <c r="F71" s="87"/>
      <c r="G71" s="148"/>
      <c r="H71" s="151"/>
      <c r="I71" s="154"/>
      <c r="J71" s="154"/>
      <c r="K71" s="99"/>
      <c r="L71" s="87"/>
      <c r="M71" s="143"/>
      <c r="N71" s="12">
        <v>3</v>
      </c>
      <c r="O71" s="15">
        <v>3</v>
      </c>
      <c r="P71" s="16">
        <v>4</v>
      </c>
      <c r="Q71" s="17">
        <v>5</v>
      </c>
      <c r="R71" s="18">
        <v>6</v>
      </c>
      <c r="S71" s="19">
        <v>8</v>
      </c>
      <c r="T71" s="107"/>
      <c r="U71" s="99"/>
      <c r="V71" s="99"/>
      <c r="W71" s="99"/>
      <c r="X71" s="99"/>
      <c r="Y71" s="99"/>
      <c r="Z71" s="145"/>
      <c r="AA71" s="112"/>
      <c r="AB71" s="112"/>
      <c r="AC71" s="99"/>
      <c r="AD71" s="87"/>
      <c r="AE71" s="114"/>
      <c r="AF71" s="107"/>
      <c r="AG71" s="117"/>
      <c r="AH71" s="117"/>
      <c r="AI71" s="110"/>
      <c r="AJ71" s="119"/>
    </row>
    <row r="72" spans="2:36" ht="12" x14ac:dyDescent="0.2">
      <c r="B72" s="84"/>
      <c r="C72" s="87"/>
      <c r="D72" s="87"/>
      <c r="E72" s="87"/>
      <c r="F72" s="87"/>
      <c r="G72" s="148"/>
      <c r="H72" s="151"/>
      <c r="I72" s="154"/>
      <c r="J72" s="154"/>
      <c r="K72" s="99"/>
      <c r="L72" s="87"/>
      <c r="M72" s="143"/>
      <c r="N72" s="12">
        <v>4</v>
      </c>
      <c r="O72" s="20">
        <v>4</v>
      </c>
      <c r="P72" s="17">
        <v>5</v>
      </c>
      <c r="Q72" s="18">
        <v>6</v>
      </c>
      <c r="R72" s="19">
        <v>8</v>
      </c>
      <c r="S72" s="21">
        <v>9</v>
      </c>
      <c r="T72" s="107"/>
      <c r="U72" s="99"/>
      <c r="V72" s="99"/>
      <c r="W72" s="99"/>
      <c r="X72" s="99"/>
      <c r="Y72" s="99"/>
      <c r="Z72" s="145"/>
      <c r="AA72" s="112"/>
      <c r="AB72" s="112"/>
      <c r="AC72" s="99"/>
      <c r="AD72" s="87"/>
      <c r="AE72" s="114"/>
      <c r="AF72" s="107"/>
      <c r="AG72" s="117"/>
      <c r="AH72" s="117"/>
      <c r="AI72" s="110"/>
      <c r="AJ72" s="119"/>
    </row>
    <row r="73" spans="2:36" ht="12" x14ac:dyDescent="0.2">
      <c r="B73" s="85"/>
      <c r="C73" s="88"/>
      <c r="D73" s="88"/>
      <c r="E73" s="88"/>
      <c r="F73" s="88"/>
      <c r="G73" s="149"/>
      <c r="H73" s="152"/>
      <c r="I73" s="155"/>
      <c r="J73" s="155"/>
      <c r="K73" s="100"/>
      <c r="L73" s="88"/>
      <c r="M73" s="143"/>
      <c r="N73" s="12">
        <v>5</v>
      </c>
      <c r="O73" s="22">
        <v>5</v>
      </c>
      <c r="P73" s="23">
        <v>6</v>
      </c>
      <c r="Q73" s="24">
        <v>8</v>
      </c>
      <c r="R73" s="21">
        <v>9</v>
      </c>
      <c r="S73" s="25">
        <v>10</v>
      </c>
      <c r="T73" s="108"/>
      <c r="U73" s="100"/>
      <c r="V73" s="100"/>
      <c r="W73" s="100"/>
      <c r="X73" s="100"/>
      <c r="Y73" s="100"/>
      <c r="Z73" s="146"/>
      <c r="AA73" s="112"/>
      <c r="AB73" s="112"/>
      <c r="AC73" s="100"/>
      <c r="AD73" s="88"/>
      <c r="AE73" s="115"/>
      <c r="AF73" s="108"/>
      <c r="AG73" s="118"/>
      <c r="AH73" s="118"/>
      <c r="AI73" s="111"/>
      <c r="AJ73" s="119"/>
    </row>
    <row r="74" spans="2:36" ht="12" customHeight="1" x14ac:dyDescent="0.2">
      <c r="B74" s="83">
        <v>10</v>
      </c>
      <c r="C74" s="86" t="s">
        <v>35</v>
      </c>
      <c r="D74" s="86" t="s">
        <v>36</v>
      </c>
      <c r="E74" s="86" t="s">
        <v>37</v>
      </c>
      <c r="F74" s="86" t="s">
        <v>38</v>
      </c>
      <c r="G74" s="147" t="s">
        <v>100</v>
      </c>
      <c r="H74" s="150" t="s">
        <v>101</v>
      </c>
      <c r="I74" s="153">
        <v>2</v>
      </c>
      <c r="J74" s="153">
        <v>4</v>
      </c>
      <c r="K74" s="98">
        <f>I74+J74</f>
        <v>6</v>
      </c>
      <c r="L74" s="86" t="str">
        <f>IF(K74&lt;=4,"Bajo",IF(K74=5,"Medio",IF(K74=6,"Alto",IF(K74=7,"Alto",IF(K74&gt;=8,"Extremo")))))</f>
        <v>Alto</v>
      </c>
      <c r="M74" s="156"/>
      <c r="N74" s="157"/>
      <c r="O74" s="160" t="s">
        <v>20</v>
      </c>
      <c r="P74" s="160"/>
      <c r="Q74" s="160"/>
      <c r="R74" s="160"/>
      <c r="S74" s="160"/>
      <c r="T74" s="106" t="s">
        <v>51</v>
      </c>
      <c r="U74" s="98" t="s">
        <v>41</v>
      </c>
      <c r="V74" s="98"/>
      <c r="W74" s="98"/>
      <c r="X74" s="98" t="s">
        <v>41</v>
      </c>
      <c r="Y74" s="98" t="s">
        <v>41</v>
      </c>
      <c r="Z74" s="144" t="s">
        <v>102</v>
      </c>
      <c r="AA74" s="112">
        <v>1</v>
      </c>
      <c r="AB74" s="112">
        <v>2</v>
      </c>
      <c r="AC74" s="98">
        <f>SUM(AA74:AB80)</f>
        <v>3</v>
      </c>
      <c r="AD74" s="86" t="s">
        <v>52</v>
      </c>
      <c r="AE74" s="113" t="s">
        <v>67</v>
      </c>
      <c r="AF74" s="106" t="s">
        <v>51</v>
      </c>
      <c r="AG74" s="116" t="s">
        <v>93</v>
      </c>
      <c r="AH74" s="116" t="s">
        <v>60</v>
      </c>
      <c r="AI74" s="109" t="s">
        <v>103</v>
      </c>
      <c r="AJ74" s="119" t="s">
        <v>49</v>
      </c>
    </row>
    <row r="75" spans="2:36" ht="12" customHeight="1" x14ac:dyDescent="0.2">
      <c r="B75" s="84"/>
      <c r="C75" s="87"/>
      <c r="D75" s="87"/>
      <c r="E75" s="87"/>
      <c r="F75" s="87"/>
      <c r="G75" s="148"/>
      <c r="H75" s="151"/>
      <c r="I75" s="154"/>
      <c r="J75" s="154"/>
      <c r="K75" s="99"/>
      <c r="L75" s="87"/>
      <c r="M75" s="158"/>
      <c r="N75" s="159"/>
      <c r="O75" s="11">
        <v>1</v>
      </c>
      <c r="P75" s="11">
        <v>2</v>
      </c>
      <c r="Q75" s="11">
        <v>3</v>
      </c>
      <c r="R75" s="11">
        <v>4</v>
      </c>
      <c r="S75" s="11">
        <v>5</v>
      </c>
      <c r="T75" s="107"/>
      <c r="U75" s="99"/>
      <c r="V75" s="99"/>
      <c r="W75" s="99"/>
      <c r="X75" s="99"/>
      <c r="Y75" s="99"/>
      <c r="Z75" s="145"/>
      <c r="AA75" s="112"/>
      <c r="AB75" s="112"/>
      <c r="AC75" s="99"/>
      <c r="AD75" s="87"/>
      <c r="AE75" s="114"/>
      <c r="AF75" s="107"/>
      <c r="AG75" s="117"/>
      <c r="AH75" s="117"/>
      <c r="AI75" s="110"/>
      <c r="AJ75" s="119"/>
    </row>
    <row r="76" spans="2:36" ht="12" customHeight="1" x14ac:dyDescent="0.2">
      <c r="B76" s="84"/>
      <c r="C76" s="87"/>
      <c r="D76" s="87"/>
      <c r="E76" s="87"/>
      <c r="F76" s="87"/>
      <c r="G76" s="148"/>
      <c r="H76" s="151"/>
      <c r="I76" s="154"/>
      <c r="J76" s="154"/>
      <c r="K76" s="99"/>
      <c r="L76" s="87"/>
      <c r="M76" s="143" t="s">
        <v>19</v>
      </c>
      <c r="N76" s="12">
        <v>1</v>
      </c>
      <c r="O76" s="13">
        <v>1</v>
      </c>
      <c r="P76" s="14">
        <v>2</v>
      </c>
      <c r="Q76" s="15">
        <v>3</v>
      </c>
      <c r="R76" s="16">
        <v>4</v>
      </c>
      <c r="S76" s="17">
        <v>5</v>
      </c>
      <c r="T76" s="107"/>
      <c r="U76" s="99"/>
      <c r="V76" s="99"/>
      <c r="W76" s="99"/>
      <c r="X76" s="99"/>
      <c r="Y76" s="99"/>
      <c r="Z76" s="145"/>
      <c r="AA76" s="112"/>
      <c r="AB76" s="112"/>
      <c r="AC76" s="99"/>
      <c r="AD76" s="87"/>
      <c r="AE76" s="114"/>
      <c r="AF76" s="107"/>
      <c r="AG76" s="117"/>
      <c r="AH76" s="117"/>
      <c r="AI76" s="110"/>
      <c r="AJ76" s="119"/>
    </row>
    <row r="77" spans="2:36" ht="12" x14ac:dyDescent="0.2">
      <c r="B77" s="84"/>
      <c r="C77" s="87"/>
      <c r="D77" s="87"/>
      <c r="E77" s="87"/>
      <c r="F77" s="87"/>
      <c r="G77" s="148"/>
      <c r="H77" s="151"/>
      <c r="I77" s="154"/>
      <c r="J77" s="154"/>
      <c r="K77" s="99"/>
      <c r="L77" s="87"/>
      <c r="M77" s="143"/>
      <c r="N77" s="12">
        <v>2</v>
      </c>
      <c r="O77" s="14">
        <v>2</v>
      </c>
      <c r="P77" s="15">
        <v>3</v>
      </c>
      <c r="Q77" s="16">
        <v>4</v>
      </c>
      <c r="R77" s="17">
        <v>5</v>
      </c>
      <c r="S77" s="18">
        <v>6</v>
      </c>
      <c r="T77" s="107"/>
      <c r="U77" s="99"/>
      <c r="V77" s="99"/>
      <c r="W77" s="99"/>
      <c r="X77" s="99"/>
      <c r="Y77" s="99"/>
      <c r="Z77" s="145"/>
      <c r="AA77" s="112"/>
      <c r="AB77" s="112"/>
      <c r="AC77" s="99"/>
      <c r="AD77" s="87"/>
      <c r="AE77" s="114"/>
      <c r="AF77" s="107"/>
      <c r="AG77" s="117"/>
      <c r="AH77" s="117"/>
      <c r="AI77" s="110"/>
      <c r="AJ77" s="119"/>
    </row>
    <row r="78" spans="2:36" ht="15" customHeight="1" x14ac:dyDescent="0.2">
      <c r="B78" s="84"/>
      <c r="C78" s="87"/>
      <c r="D78" s="87"/>
      <c r="E78" s="87"/>
      <c r="F78" s="87"/>
      <c r="G78" s="148"/>
      <c r="H78" s="151"/>
      <c r="I78" s="154"/>
      <c r="J78" s="154"/>
      <c r="K78" s="99"/>
      <c r="L78" s="87"/>
      <c r="M78" s="143"/>
      <c r="N78" s="12">
        <v>3</v>
      </c>
      <c r="O78" s="15">
        <v>3</v>
      </c>
      <c r="P78" s="16">
        <v>4</v>
      </c>
      <c r="Q78" s="17">
        <v>5</v>
      </c>
      <c r="R78" s="18">
        <v>6</v>
      </c>
      <c r="S78" s="19">
        <v>8</v>
      </c>
      <c r="T78" s="107"/>
      <c r="U78" s="99"/>
      <c r="V78" s="99"/>
      <c r="W78" s="99"/>
      <c r="X78" s="99"/>
      <c r="Y78" s="99"/>
      <c r="Z78" s="145"/>
      <c r="AA78" s="112"/>
      <c r="AB78" s="112"/>
      <c r="AC78" s="99"/>
      <c r="AD78" s="87"/>
      <c r="AE78" s="114"/>
      <c r="AF78" s="107"/>
      <c r="AG78" s="117"/>
      <c r="AH78" s="117"/>
      <c r="AI78" s="110"/>
      <c r="AJ78" s="119"/>
    </row>
    <row r="79" spans="2:36" ht="16.5" customHeight="1" x14ac:dyDescent="0.2">
      <c r="B79" s="84"/>
      <c r="C79" s="87"/>
      <c r="D79" s="87"/>
      <c r="E79" s="87"/>
      <c r="F79" s="87"/>
      <c r="G79" s="148"/>
      <c r="H79" s="151"/>
      <c r="I79" s="154"/>
      <c r="J79" s="154"/>
      <c r="K79" s="99"/>
      <c r="L79" s="87"/>
      <c r="M79" s="143"/>
      <c r="N79" s="12">
        <v>4</v>
      </c>
      <c r="O79" s="20">
        <v>4</v>
      </c>
      <c r="P79" s="17">
        <v>5</v>
      </c>
      <c r="Q79" s="18">
        <v>6</v>
      </c>
      <c r="R79" s="19">
        <v>8</v>
      </c>
      <c r="S79" s="21">
        <v>9</v>
      </c>
      <c r="T79" s="107"/>
      <c r="U79" s="99"/>
      <c r="V79" s="99"/>
      <c r="W79" s="99"/>
      <c r="X79" s="99"/>
      <c r="Y79" s="99"/>
      <c r="Z79" s="145"/>
      <c r="AA79" s="112"/>
      <c r="AB79" s="112"/>
      <c r="AC79" s="99"/>
      <c r="AD79" s="87"/>
      <c r="AE79" s="114"/>
      <c r="AF79" s="107"/>
      <c r="AG79" s="117"/>
      <c r="AH79" s="117"/>
      <c r="AI79" s="110"/>
      <c r="AJ79" s="119"/>
    </row>
    <row r="80" spans="2:36" ht="16.5" customHeight="1" x14ac:dyDescent="0.2">
      <c r="B80" s="85"/>
      <c r="C80" s="88"/>
      <c r="D80" s="88"/>
      <c r="E80" s="88"/>
      <c r="F80" s="88"/>
      <c r="G80" s="149"/>
      <c r="H80" s="152"/>
      <c r="I80" s="155"/>
      <c r="J80" s="155"/>
      <c r="K80" s="100"/>
      <c r="L80" s="88"/>
      <c r="M80" s="143"/>
      <c r="N80" s="12">
        <v>5</v>
      </c>
      <c r="O80" s="22">
        <v>5</v>
      </c>
      <c r="P80" s="23">
        <v>6</v>
      </c>
      <c r="Q80" s="24">
        <v>8</v>
      </c>
      <c r="R80" s="21">
        <v>9</v>
      </c>
      <c r="S80" s="25">
        <v>10</v>
      </c>
      <c r="T80" s="108"/>
      <c r="U80" s="100"/>
      <c r="V80" s="100"/>
      <c r="W80" s="100"/>
      <c r="X80" s="100"/>
      <c r="Y80" s="100"/>
      <c r="Z80" s="146"/>
      <c r="AA80" s="112"/>
      <c r="AB80" s="112"/>
      <c r="AC80" s="100"/>
      <c r="AD80" s="88"/>
      <c r="AE80" s="115"/>
      <c r="AF80" s="108"/>
      <c r="AG80" s="118"/>
      <c r="AH80" s="118"/>
      <c r="AI80" s="111"/>
      <c r="AJ80" s="119"/>
    </row>
    <row r="81" spans="2:36" ht="12" customHeight="1" x14ac:dyDescent="0.2">
      <c r="B81" s="83">
        <v>11</v>
      </c>
      <c r="C81" s="86" t="s">
        <v>35</v>
      </c>
      <c r="D81" s="86" t="s">
        <v>69</v>
      </c>
      <c r="E81" s="86" t="s">
        <v>63</v>
      </c>
      <c r="F81" s="86" t="s">
        <v>38</v>
      </c>
      <c r="G81" s="147" t="s">
        <v>104</v>
      </c>
      <c r="H81" s="150" t="s">
        <v>105</v>
      </c>
      <c r="I81" s="153">
        <v>2</v>
      </c>
      <c r="J81" s="153">
        <v>3</v>
      </c>
      <c r="K81" s="98">
        <f>I81+J81</f>
        <v>5</v>
      </c>
      <c r="L81" s="86" t="str">
        <f>IF(K81&lt;=4,"Bajo",IF(K81=5,"Medio",IF(K81=6,"Alto",IF(K81=7,"Alto",IF(K81&gt;=8,"Extremo")))))</f>
        <v>Medio</v>
      </c>
      <c r="M81" s="156"/>
      <c r="N81" s="157"/>
      <c r="O81" s="160" t="s">
        <v>20</v>
      </c>
      <c r="P81" s="160"/>
      <c r="Q81" s="160"/>
      <c r="R81" s="160"/>
      <c r="S81" s="160"/>
      <c r="T81" s="106" t="s">
        <v>51</v>
      </c>
      <c r="U81" s="98" t="s">
        <v>41</v>
      </c>
      <c r="V81" s="98"/>
      <c r="W81" s="98"/>
      <c r="X81" s="98" t="s">
        <v>41</v>
      </c>
      <c r="Y81" s="98" t="s">
        <v>41</v>
      </c>
      <c r="Z81" s="144" t="s">
        <v>106</v>
      </c>
      <c r="AA81" s="112">
        <v>1</v>
      </c>
      <c r="AB81" s="112">
        <v>2</v>
      </c>
      <c r="AC81" s="98">
        <f>SUM(AA81:AB87)</f>
        <v>3</v>
      </c>
      <c r="AD81" s="86" t="s">
        <v>52</v>
      </c>
      <c r="AE81" s="113" t="s">
        <v>67</v>
      </c>
      <c r="AF81" s="106" t="s">
        <v>45</v>
      </c>
      <c r="AG81" s="116" t="s">
        <v>46</v>
      </c>
      <c r="AH81" s="116" t="s">
        <v>60</v>
      </c>
      <c r="AI81" s="109" t="s">
        <v>107</v>
      </c>
      <c r="AJ81" s="119" t="s">
        <v>62</v>
      </c>
    </row>
    <row r="82" spans="2:36" ht="12" customHeight="1" x14ac:dyDescent="0.2">
      <c r="B82" s="84"/>
      <c r="C82" s="87"/>
      <c r="D82" s="87"/>
      <c r="E82" s="87"/>
      <c r="F82" s="87"/>
      <c r="G82" s="148"/>
      <c r="H82" s="151"/>
      <c r="I82" s="154"/>
      <c r="J82" s="154"/>
      <c r="K82" s="99"/>
      <c r="L82" s="87"/>
      <c r="M82" s="158"/>
      <c r="N82" s="159"/>
      <c r="O82" s="11">
        <v>1</v>
      </c>
      <c r="P82" s="11">
        <v>2</v>
      </c>
      <c r="Q82" s="11">
        <v>3</v>
      </c>
      <c r="R82" s="11">
        <v>4</v>
      </c>
      <c r="S82" s="11">
        <v>5</v>
      </c>
      <c r="T82" s="107"/>
      <c r="U82" s="99"/>
      <c r="V82" s="99"/>
      <c r="W82" s="99"/>
      <c r="X82" s="99"/>
      <c r="Y82" s="99"/>
      <c r="Z82" s="145"/>
      <c r="AA82" s="112"/>
      <c r="AB82" s="112"/>
      <c r="AC82" s="99"/>
      <c r="AD82" s="87"/>
      <c r="AE82" s="114"/>
      <c r="AF82" s="107"/>
      <c r="AG82" s="117"/>
      <c r="AH82" s="117"/>
      <c r="AI82" s="110"/>
      <c r="AJ82" s="119"/>
    </row>
    <row r="83" spans="2:36" ht="12" customHeight="1" x14ac:dyDescent="0.2">
      <c r="B83" s="84"/>
      <c r="C83" s="87"/>
      <c r="D83" s="87"/>
      <c r="E83" s="87"/>
      <c r="F83" s="87"/>
      <c r="G83" s="148"/>
      <c r="H83" s="151"/>
      <c r="I83" s="154"/>
      <c r="J83" s="154"/>
      <c r="K83" s="99"/>
      <c r="L83" s="87"/>
      <c r="M83" s="143" t="s">
        <v>19</v>
      </c>
      <c r="N83" s="12">
        <v>1</v>
      </c>
      <c r="O83" s="13">
        <v>1</v>
      </c>
      <c r="P83" s="14">
        <v>2</v>
      </c>
      <c r="Q83" s="15">
        <v>3</v>
      </c>
      <c r="R83" s="16">
        <v>4</v>
      </c>
      <c r="S83" s="17">
        <v>5</v>
      </c>
      <c r="T83" s="107"/>
      <c r="U83" s="99"/>
      <c r="V83" s="99"/>
      <c r="W83" s="99"/>
      <c r="X83" s="99"/>
      <c r="Y83" s="99"/>
      <c r="Z83" s="145"/>
      <c r="AA83" s="112"/>
      <c r="AB83" s="112"/>
      <c r="AC83" s="99"/>
      <c r="AD83" s="87"/>
      <c r="AE83" s="114"/>
      <c r="AF83" s="107"/>
      <c r="AG83" s="117"/>
      <c r="AH83" s="117"/>
      <c r="AI83" s="110"/>
      <c r="AJ83" s="119"/>
    </row>
    <row r="84" spans="2:36" ht="12" x14ac:dyDescent="0.2">
      <c r="B84" s="84"/>
      <c r="C84" s="87"/>
      <c r="D84" s="87"/>
      <c r="E84" s="87"/>
      <c r="F84" s="87"/>
      <c r="G84" s="148"/>
      <c r="H84" s="151"/>
      <c r="I84" s="154"/>
      <c r="J84" s="154"/>
      <c r="K84" s="99"/>
      <c r="L84" s="87"/>
      <c r="M84" s="143"/>
      <c r="N84" s="12">
        <v>2</v>
      </c>
      <c r="O84" s="14">
        <v>2</v>
      </c>
      <c r="P84" s="15">
        <v>3</v>
      </c>
      <c r="Q84" s="16">
        <v>4</v>
      </c>
      <c r="R84" s="17">
        <v>5</v>
      </c>
      <c r="S84" s="18">
        <v>6</v>
      </c>
      <c r="T84" s="107"/>
      <c r="U84" s="99"/>
      <c r="V84" s="99"/>
      <c r="W84" s="99"/>
      <c r="X84" s="99"/>
      <c r="Y84" s="99"/>
      <c r="Z84" s="145"/>
      <c r="AA84" s="112"/>
      <c r="AB84" s="112"/>
      <c r="AC84" s="99"/>
      <c r="AD84" s="87"/>
      <c r="AE84" s="114"/>
      <c r="AF84" s="107"/>
      <c r="AG84" s="117"/>
      <c r="AH84" s="117"/>
      <c r="AI84" s="110"/>
      <c r="AJ84" s="119"/>
    </row>
    <row r="85" spans="2:36" ht="12" x14ac:dyDescent="0.2">
      <c r="B85" s="84"/>
      <c r="C85" s="87"/>
      <c r="D85" s="87"/>
      <c r="E85" s="87"/>
      <c r="F85" s="87"/>
      <c r="G85" s="148"/>
      <c r="H85" s="151"/>
      <c r="I85" s="154"/>
      <c r="J85" s="154"/>
      <c r="K85" s="99"/>
      <c r="L85" s="87"/>
      <c r="M85" s="143"/>
      <c r="N85" s="12">
        <v>3</v>
      </c>
      <c r="O85" s="15">
        <v>3</v>
      </c>
      <c r="P85" s="16">
        <v>4</v>
      </c>
      <c r="Q85" s="17">
        <v>5</v>
      </c>
      <c r="R85" s="18">
        <v>6</v>
      </c>
      <c r="S85" s="19">
        <v>8</v>
      </c>
      <c r="T85" s="107"/>
      <c r="U85" s="99"/>
      <c r="V85" s="99"/>
      <c r="W85" s="99"/>
      <c r="X85" s="99"/>
      <c r="Y85" s="99"/>
      <c r="Z85" s="145"/>
      <c r="AA85" s="112"/>
      <c r="AB85" s="112"/>
      <c r="AC85" s="99"/>
      <c r="AD85" s="87"/>
      <c r="AE85" s="114"/>
      <c r="AF85" s="107"/>
      <c r="AG85" s="117"/>
      <c r="AH85" s="117"/>
      <c r="AI85" s="110"/>
      <c r="AJ85" s="119"/>
    </row>
    <row r="86" spans="2:36" ht="12" x14ac:dyDescent="0.2">
      <c r="B86" s="84"/>
      <c r="C86" s="87"/>
      <c r="D86" s="87"/>
      <c r="E86" s="87"/>
      <c r="F86" s="87"/>
      <c r="G86" s="148"/>
      <c r="H86" s="151"/>
      <c r="I86" s="154"/>
      <c r="J86" s="154"/>
      <c r="K86" s="99"/>
      <c r="L86" s="87"/>
      <c r="M86" s="143"/>
      <c r="N86" s="12">
        <v>4</v>
      </c>
      <c r="O86" s="20">
        <v>4</v>
      </c>
      <c r="P86" s="17">
        <v>5</v>
      </c>
      <c r="Q86" s="18">
        <v>6</v>
      </c>
      <c r="R86" s="19">
        <v>8</v>
      </c>
      <c r="S86" s="21">
        <v>9</v>
      </c>
      <c r="T86" s="107"/>
      <c r="U86" s="99"/>
      <c r="V86" s="99"/>
      <c r="W86" s="99"/>
      <c r="X86" s="99"/>
      <c r="Y86" s="99"/>
      <c r="Z86" s="145"/>
      <c r="AA86" s="112"/>
      <c r="AB86" s="112"/>
      <c r="AC86" s="99"/>
      <c r="AD86" s="87"/>
      <c r="AE86" s="114"/>
      <c r="AF86" s="107"/>
      <c r="AG86" s="117"/>
      <c r="AH86" s="117"/>
      <c r="AI86" s="110"/>
      <c r="AJ86" s="119"/>
    </row>
    <row r="87" spans="2:36" ht="12" x14ac:dyDescent="0.2">
      <c r="B87" s="85"/>
      <c r="C87" s="88"/>
      <c r="D87" s="88"/>
      <c r="E87" s="88"/>
      <c r="F87" s="88"/>
      <c r="G87" s="149"/>
      <c r="H87" s="152"/>
      <c r="I87" s="155"/>
      <c r="J87" s="155"/>
      <c r="K87" s="100"/>
      <c r="L87" s="88"/>
      <c r="M87" s="143"/>
      <c r="N87" s="12">
        <v>5</v>
      </c>
      <c r="O87" s="22">
        <v>5</v>
      </c>
      <c r="P87" s="23">
        <v>6</v>
      </c>
      <c r="Q87" s="24">
        <v>8</v>
      </c>
      <c r="R87" s="21">
        <v>9</v>
      </c>
      <c r="S87" s="25">
        <v>10</v>
      </c>
      <c r="T87" s="108"/>
      <c r="U87" s="100"/>
      <c r="V87" s="100"/>
      <c r="W87" s="100"/>
      <c r="X87" s="100"/>
      <c r="Y87" s="100"/>
      <c r="Z87" s="146"/>
      <c r="AA87" s="112"/>
      <c r="AB87" s="112"/>
      <c r="AC87" s="100"/>
      <c r="AD87" s="88"/>
      <c r="AE87" s="115"/>
      <c r="AF87" s="108"/>
      <c r="AG87" s="118"/>
      <c r="AH87" s="118"/>
      <c r="AI87" s="111"/>
      <c r="AJ87" s="119"/>
    </row>
    <row r="88" spans="2:36" ht="12" customHeight="1" x14ac:dyDescent="0.2">
      <c r="B88" s="83">
        <v>12</v>
      </c>
      <c r="C88" s="86" t="s">
        <v>35</v>
      </c>
      <c r="D88" s="86" t="s">
        <v>36</v>
      </c>
      <c r="E88" s="86" t="s">
        <v>63</v>
      </c>
      <c r="F88" s="86" t="s">
        <v>38</v>
      </c>
      <c r="G88" s="147" t="s">
        <v>108</v>
      </c>
      <c r="H88" s="150" t="s">
        <v>109</v>
      </c>
      <c r="I88" s="153">
        <v>3</v>
      </c>
      <c r="J88" s="153">
        <v>4</v>
      </c>
      <c r="K88" s="98">
        <f>I88+J88</f>
        <v>7</v>
      </c>
      <c r="L88" s="86" t="str">
        <f>IF(K88&lt;=4,"Bajo",IF(K88=5,"Medio",IF(K88=6,"Alto",IF(K88=7,"Alto",IF(K88&gt;=8,"Extremo")))))</f>
        <v>Alto</v>
      </c>
      <c r="M88" s="156"/>
      <c r="N88" s="157"/>
      <c r="O88" s="160" t="s">
        <v>20</v>
      </c>
      <c r="P88" s="160"/>
      <c r="Q88" s="160"/>
      <c r="R88" s="160"/>
      <c r="S88" s="160"/>
      <c r="T88" s="106" t="s">
        <v>76</v>
      </c>
      <c r="U88" s="98" t="s">
        <v>41</v>
      </c>
      <c r="V88" s="98"/>
      <c r="W88" s="98"/>
      <c r="X88" s="98" t="s">
        <v>41</v>
      </c>
      <c r="Y88" s="98" t="s">
        <v>41</v>
      </c>
      <c r="Z88" s="144" t="s">
        <v>110</v>
      </c>
      <c r="AA88" s="112">
        <v>2</v>
      </c>
      <c r="AB88" s="112">
        <v>2</v>
      </c>
      <c r="AC88" s="98">
        <f>SUM(AA88:AB94)</f>
        <v>4</v>
      </c>
      <c r="AD88" s="86" t="s">
        <v>52</v>
      </c>
      <c r="AE88" s="113" t="s">
        <v>67</v>
      </c>
      <c r="AF88" s="106" t="s">
        <v>45</v>
      </c>
      <c r="AG88" s="116" t="s">
        <v>46</v>
      </c>
      <c r="AH88" s="116" t="s">
        <v>60</v>
      </c>
      <c r="AI88" s="109" t="s">
        <v>111</v>
      </c>
      <c r="AJ88" s="106" t="s">
        <v>62</v>
      </c>
    </row>
    <row r="89" spans="2:36" ht="12" customHeight="1" x14ac:dyDescent="0.2">
      <c r="B89" s="84"/>
      <c r="C89" s="87"/>
      <c r="D89" s="87"/>
      <c r="E89" s="87"/>
      <c r="F89" s="87"/>
      <c r="G89" s="148"/>
      <c r="H89" s="151"/>
      <c r="I89" s="154"/>
      <c r="J89" s="154"/>
      <c r="K89" s="99"/>
      <c r="L89" s="87"/>
      <c r="M89" s="158"/>
      <c r="N89" s="159"/>
      <c r="O89" s="11">
        <v>1</v>
      </c>
      <c r="P89" s="11">
        <v>2</v>
      </c>
      <c r="Q89" s="11">
        <v>3</v>
      </c>
      <c r="R89" s="11">
        <v>4</v>
      </c>
      <c r="S89" s="11">
        <v>5</v>
      </c>
      <c r="T89" s="107"/>
      <c r="U89" s="99"/>
      <c r="V89" s="99"/>
      <c r="W89" s="99"/>
      <c r="X89" s="99"/>
      <c r="Y89" s="99"/>
      <c r="Z89" s="145"/>
      <c r="AA89" s="112"/>
      <c r="AB89" s="112"/>
      <c r="AC89" s="99"/>
      <c r="AD89" s="87"/>
      <c r="AE89" s="114"/>
      <c r="AF89" s="107"/>
      <c r="AG89" s="117"/>
      <c r="AH89" s="117"/>
      <c r="AI89" s="110"/>
      <c r="AJ89" s="107"/>
    </row>
    <row r="90" spans="2:36" ht="11.45" customHeight="1" x14ac:dyDescent="0.2">
      <c r="B90" s="84"/>
      <c r="C90" s="87"/>
      <c r="D90" s="87"/>
      <c r="E90" s="87"/>
      <c r="F90" s="87"/>
      <c r="G90" s="148"/>
      <c r="H90" s="151"/>
      <c r="I90" s="154"/>
      <c r="J90" s="154"/>
      <c r="K90" s="99"/>
      <c r="L90" s="87"/>
      <c r="M90" s="143" t="s">
        <v>19</v>
      </c>
      <c r="N90" s="12">
        <v>1</v>
      </c>
      <c r="O90" s="13">
        <v>1</v>
      </c>
      <c r="P90" s="14">
        <v>2</v>
      </c>
      <c r="Q90" s="15">
        <v>3</v>
      </c>
      <c r="R90" s="16">
        <v>4</v>
      </c>
      <c r="S90" s="17">
        <v>5</v>
      </c>
      <c r="T90" s="107"/>
      <c r="U90" s="99"/>
      <c r="V90" s="99"/>
      <c r="W90" s="99"/>
      <c r="X90" s="99"/>
      <c r="Y90" s="99"/>
      <c r="Z90" s="145"/>
      <c r="AA90" s="112"/>
      <c r="AB90" s="112"/>
      <c r="AC90" s="99"/>
      <c r="AD90" s="87"/>
      <c r="AE90" s="114"/>
      <c r="AF90" s="107"/>
      <c r="AG90" s="117"/>
      <c r="AH90" s="117"/>
      <c r="AI90" s="110"/>
      <c r="AJ90" s="107"/>
    </row>
    <row r="91" spans="2:36" ht="12" x14ac:dyDescent="0.2">
      <c r="B91" s="84"/>
      <c r="C91" s="87"/>
      <c r="D91" s="87"/>
      <c r="E91" s="87"/>
      <c r="F91" s="87"/>
      <c r="G91" s="148"/>
      <c r="H91" s="151"/>
      <c r="I91" s="154"/>
      <c r="J91" s="154"/>
      <c r="K91" s="99"/>
      <c r="L91" s="87"/>
      <c r="M91" s="143"/>
      <c r="N91" s="12">
        <v>2</v>
      </c>
      <c r="O91" s="14">
        <v>2</v>
      </c>
      <c r="P91" s="15">
        <v>3</v>
      </c>
      <c r="Q91" s="16">
        <v>4</v>
      </c>
      <c r="R91" s="17">
        <v>5</v>
      </c>
      <c r="S91" s="18">
        <v>6</v>
      </c>
      <c r="T91" s="107"/>
      <c r="U91" s="99"/>
      <c r="V91" s="99"/>
      <c r="W91" s="99"/>
      <c r="X91" s="99"/>
      <c r="Y91" s="99"/>
      <c r="Z91" s="145"/>
      <c r="AA91" s="112"/>
      <c r="AB91" s="112"/>
      <c r="AC91" s="99"/>
      <c r="AD91" s="87"/>
      <c r="AE91" s="114"/>
      <c r="AF91" s="107"/>
      <c r="AG91" s="117"/>
      <c r="AH91" s="117"/>
      <c r="AI91" s="110"/>
      <c r="AJ91" s="107"/>
    </row>
    <row r="92" spans="2:36" ht="12" x14ac:dyDescent="0.2">
      <c r="B92" s="84"/>
      <c r="C92" s="87"/>
      <c r="D92" s="87"/>
      <c r="E92" s="87"/>
      <c r="F92" s="87"/>
      <c r="G92" s="148"/>
      <c r="H92" s="151"/>
      <c r="I92" s="154"/>
      <c r="J92" s="154"/>
      <c r="K92" s="99"/>
      <c r="L92" s="87"/>
      <c r="M92" s="143"/>
      <c r="N92" s="12">
        <v>3</v>
      </c>
      <c r="O92" s="15">
        <v>3</v>
      </c>
      <c r="P92" s="16">
        <v>4</v>
      </c>
      <c r="Q92" s="17">
        <v>5</v>
      </c>
      <c r="R92" s="18">
        <v>6</v>
      </c>
      <c r="S92" s="19">
        <v>8</v>
      </c>
      <c r="T92" s="107"/>
      <c r="U92" s="99"/>
      <c r="V92" s="99"/>
      <c r="W92" s="99"/>
      <c r="X92" s="99"/>
      <c r="Y92" s="99"/>
      <c r="Z92" s="145"/>
      <c r="AA92" s="112"/>
      <c r="AB92" s="112"/>
      <c r="AC92" s="99"/>
      <c r="AD92" s="87"/>
      <c r="AE92" s="114"/>
      <c r="AF92" s="107"/>
      <c r="AG92" s="117"/>
      <c r="AH92" s="117"/>
      <c r="AI92" s="110"/>
      <c r="AJ92" s="107"/>
    </row>
    <row r="93" spans="2:36" ht="12" x14ac:dyDescent="0.2">
      <c r="B93" s="84"/>
      <c r="C93" s="87"/>
      <c r="D93" s="87"/>
      <c r="E93" s="87"/>
      <c r="F93" s="87"/>
      <c r="G93" s="148"/>
      <c r="H93" s="151"/>
      <c r="I93" s="154"/>
      <c r="J93" s="154"/>
      <c r="K93" s="99"/>
      <c r="L93" s="87"/>
      <c r="M93" s="143"/>
      <c r="N93" s="12">
        <v>4</v>
      </c>
      <c r="O93" s="20">
        <v>4</v>
      </c>
      <c r="P93" s="17">
        <v>5</v>
      </c>
      <c r="Q93" s="18">
        <v>6</v>
      </c>
      <c r="R93" s="19">
        <v>8</v>
      </c>
      <c r="S93" s="21">
        <v>9</v>
      </c>
      <c r="T93" s="107"/>
      <c r="U93" s="99"/>
      <c r="V93" s="99"/>
      <c r="W93" s="99"/>
      <c r="X93" s="99"/>
      <c r="Y93" s="99"/>
      <c r="Z93" s="145"/>
      <c r="AA93" s="112"/>
      <c r="AB93" s="112"/>
      <c r="AC93" s="99"/>
      <c r="AD93" s="87"/>
      <c r="AE93" s="114"/>
      <c r="AF93" s="107"/>
      <c r="AG93" s="117"/>
      <c r="AH93" s="117"/>
      <c r="AI93" s="110"/>
      <c r="AJ93" s="107"/>
    </row>
    <row r="94" spans="2:36" ht="12" x14ac:dyDescent="0.2">
      <c r="B94" s="85"/>
      <c r="C94" s="88"/>
      <c r="D94" s="88"/>
      <c r="E94" s="88"/>
      <c r="F94" s="88"/>
      <c r="G94" s="149"/>
      <c r="H94" s="152"/>
      <c r="I94" s="155"/>
      <c r="J94" s="155"/>
      <c r="K94" s="100"/>
      <c r="L94" s="88"/>
      <c r="M94" s="143"/>
      <c r="N94" s="12">
        <v>5</v>
      </c>
      <c r="O94" s="22">
        <v>5</v>
      </c>
      <c r="P94" s="23">
        <v>6</v>
      </c>
      <c r="Q94" s="24">
        <v>8</v>
      </c>
      <c r="R94" s="21">
        <v>9</v>
      </c>
      <c r="S94" s="25">
        <v>10</v>
      </c>
      <c r="T94" s="108"/>
      <c r="U94" s="100"/>
      <c r="V94" s="100"/>
      <c r="W94" s="100"/>
      <c r="X94" s="100"/>
      <c r="Y94" s="100"/>
      <c r="Z94" s="146"/>
      <c r="AA94" s="112"/>
      <c r="AB94" s="112"/>
      <c r="AC94" s="100"/>
      <c r="AD94" s="88"/>
      <c r="AE94" s="115"/>
      <c r="AF94" s="108"/>
      <c r="AG94" s="118"/>
      <c r="AH94" s="118"/>
      <c r="AI94" s="111"/>
      <c r="AJ94" s="108"/>
    </row>
    <row r="95" spans="2:36" ht="12" customHeight="1" x14ac:dyDescent="0.2">
      <c r="B95" s="83">
        <v>13</v>
      </c>
      <c r="C95" s="86" t="s">
        <v>35</v>
      </c>
      <c r="D95" s="86" t="s">
        <v>36</v>
      </c>
      <c r="E95" s="86" t="s">
        <v>37</v>
      </c>
      <c r="F95" s="86" t="s">
        <v>38</v>
      </c>
      <c r="G95" s="164" t="s">
        <v>112</v>
      </c>
      <c r="H95" s="150" t="s">
        <v>109</v>
      </c>
      <c r="I95" s="153">
        <v>3</v>
      </c>
      <c r="J95" s="153">
        <v>5</v>
      </c>
      <c r="K95" s="98">
        <f>I95+J95</f>
        <v>8</v>
      </c>
      <c r="L95" s="86" t="str">
        <f>IF(K95&lt;=4,"Bajo",IF(K95=5,"Medio",IF(K95=6,"Alto",IF(K95=7,"Alto",IF(K95&gt;=8,"Extremo")))))</f>
        <v>Extremo</v>
      </c>
      <c r="M95" s="156"/>
      <c r="N95" s="157"/>
      <c r="O95" s="160" t="s">
        <v>20</v>
      </c>
      <c r="P95" s="160"/>
      <c r="Q95" s="160"/>
      <c r="R95" s="160"/>
      <c r="S95" s="160"/>
      <c r="T95" s="106" t="s">
        <v>72</v>
      </c>
      <c r="U95" s="98" t="s">
        <v>41</v>
      </c>
      <c r="V95" s="98"/>
      <c r="W95" s="98"/>
      <c r="X95" s="98" t="s">
        <v>41</v>
      </c>
      <c r="Y95" s="98" t="s">
        <v>41</v>
      </c>
      <c r="Z95" s="144" t="s">
        <v>113</v>
      </c>
      <c r="AA95" s="112">
        <v>2</v>
      </c>
      <c r="AB95" s="112">
        <v>2</v>
      </c>
      <c r="AC95" s="98">
        <f>SUM(AA95:AB101)</f>
        <v>4</v>
      </c>
      <c r="AD95" s="86" t="s">
        <v>52</v>
      </c>
      <c r="AE95" s="113" t="s">
        <v>67</v>
      </c>
      <c r="AF95" s="106" t="s">
        <v>45</v>
      </c>
      <c r="AG95" s="116" t="s">
        <v>46</v>
      </c>
      <c r="AH95" s="116" t="s">
        <v>60</v>
      </c>
      <c r="AI95" s="109" t="s">
        <v>114</v>
      </c>
      <c r="AJ95" s="119" t="s">
        <v>49</v>
      </c>
    </row>
    <row r="96" spans="2:36" ht="12" customHeight="1" x14ac:dyDescent="0.2">
      <c r="B96" s="84"/>
      <c r="C96" s="87"/>
      <c r="D96" s="87"/>
      <c r="E96" s="87"/>
      <c r="F96" s="87"/>
      <c r="G96" s="148"/>
      <c r="H96" s="151"/>
      <c r="I96" s="154"/>
      <c r="J96" s="154"/>
      <c r="K96" s="99"/>
      <c r="L96" s="87"/>
      <c r="M96" s="158"/>
      <c r="N96" s="159"/>
      <c r="O96" s="11">
        <v>1</v>
      </c>
      <c r="P96" s="11">
        <v>2</v>
      </c>
      <c r="Q96" s="11">
        <v>3</v>
      </c>
      <c r="R96" s="11">
        <v>4</v>
      </c>
      <c r="S96" s="11">
        <v>5</v>
      </c>
      <c r="T96" s="107"/>
      <c r="U96" s="99"/>
      <c r="V96" s="99"/>
      <c r="W96" s="99"/>
      <c r="X96" s="99"/>
      <c r="Y96" s="99"/>
      <c r="Z96" s="145"/>
      <c r="AA96" s="112"/>
      <c r="AB96" s="112"/>
      <c r="AC96" s="99"/>
      <c r="AD96" s="87"/>
      <c r="AE96" s="114"/>
      <c r="AF96" s="107"/>
      <c r="AG96" s="117"/>
      <c r="AH96" s="117"/>
      <c r="AI96" s="110"/>
      <c r="AJ96" s="119"/>
    </row>
    <row r="97" spans="2:36" ht="11.45" customHeight="1" x14ac:dyDescent="0.2">
      <c r="B97" s="84"/>
      <c r="C97" s="87"/>
      <c r="D97" s="87"/>
      <c r="E97" s="87"/>
      <c r="F97" s="87"/>
      <c r="G97" s="148"/>
      <c r="H97" s="151"/>
      <c r="I97" s="154"/>
      <c r="J97" s="154"/>
      <c r="K97" s="99"/>
      <c r="L97" s="87"/>
      <c r="M97" s="143" t="s">
        <v>19</v>
      </c>
      <c r="N97" s="12">
        <v>1</v>
      </c>
      <c r="O97" s="13">
        <v>1</v>
      </c>
      <c r="P97" s="14">
        <v>2</v>
      </c>
      <c r="Q97" s="15">
        <v>3</v>
      </c>
      <c r="R97" s="16">
        <v>4</v>
      </c>
      <c r="S97" s="17">
        <v>5</v>
      </c>
      <c r="T97" s="107"/>
      <c r="U97" s="99"/>
      <c r="V97" s="99"/>
      <c r="W97" s="99"/>
      <c r="X97" s="99"/>
      <c r="Y97" s="99"/>
      <c r="Z97" s="145"/>
      <c r="AA97" s="112"/>
      <c r="AB97" s="112"/>
      <c r="AC97" s="99"/>
      <c r="AD97" s="87"/>
      <c r="AE97" s="114"/>
      <c r="AF97" s="107"/>
      <c r="AG97" s="117"/>
      <c r="AH97" s="117"/>
      <c r="AI97" s="110"/>
      <c r="AJ97" s="119"/>
    </row>
    <row r="98" spans="2:36" ht="12" x14ac:dyDescent="0.2">
      <c r="B98" s="84"/>
      <c r="C98" s="87"/>
      <c r="D98" s="87"/>
      <c r="E98" s="87"/>
      <c r="F98" s="87"/>
      <c r="G98" s="148"/>
      <c r="H98" s="151"/>
      <c r="I98" s="154"/>
      <c r="J98" s="154"/>
      <c r="K98" s="99"/>
      <c r="L98" s="87"/>
      <c r="M98" s="143"/>
      <c r="N98" s="12">
        <v>2</v>
      </c>
      <c r="O98" s="14">
        <v>2</v>
      </c>
      <c r="P98" s="15">
        <v>3</v>
      </c>
      <c r="Q98" s="16">
        <v>4</v>
      </c>
      <c r="R98" s="17">
        <v>5</v>
      </c>
      <c r="S98" s="18">
        <v>6</v>
      </c>
      <c r="T98" s="107"/>
      <c r="U98" s="99"/>
      <c r="V98" s="99"/>
      <c r="W98" s="99"/>
      <c r="X98" s="99"/>
      <c r="Y98" s="99"/>
      <c r="Z98" s="145"/>
      <c r="AA98" s="112"/>
      <c r="AB98" s="112"/>
      <c r="AC98" s="99"/>
      <c r="AD98" s="87"/>
      <c r="AE98" s="114"/>
      <c r="AF98" s="107"/>
      <c r="AG98" s="117"/>
      <c r="AH98" s="117"/>
      <c r="AI98" s="110"/>
      <c r="AJ98" s="119"/>
    </row>
    <row r="99" spans="2:36" ht="12" x14ac:dyDescent="0.2">
      <c r="B99" s="84"/>
      <c r="C99" s="87"/>
      <c r="D99" s="87"/>
      <c r="E99" s="87"/>
      <c r="F99" s="87"/>
      <c r="G99" s="148"/>
      <c r="H99" s="151"/>
      <c r="I99" s="154"/>
      <c r="J99" s="154"/>
      <c r="K99" s="99"/>
      <c r="L99" s="87"/>
      <c r="M99" s="143"/>
      <c r="N99" s="12">
        <v>3</v>
      </c>
      <c r="O99" s="15">
        <v>3</v>
      </c>
      <c r="P99" s="16">
        <v>4</v>
      </c>
      <c r="Q99" s="17">
        <v>5</v>
      </c>
      <c r="R99" s="18">
        <v>6</v>
      </c>
      <c r="S99" s="19">
        <v>8</v>
      </c>
      <c r="T99" s="107"/>
      <c r="U99" s="99"/>
      <c r="V99" s="99"/>
      <c r="W99" s="99"/>
      <c r="X99" s="99"/>
      <c r="Y99" s="99"/>
      <c r="Z99" s="145"/>
      <c r="AA99" s="112"/>
      <c r="AB99" s="112"/>
      <c r="AC99" s="99"/>
      <c r="AD99" s="87"/>
      <c r="AE99" s="114"/>
      <c r="AF99" s="107"/>
      <c r="AG99" s="117"/>
      <c r="AH99" s="117"/>
      <c r="AI99" s="110"/>
      <c r="AJ99" s="119"/>
    </row>
    <row r="100" spans="2:36" ht="12" x14ac:dyDescent="0.2">
      <c r="B100" s="84"/>
      <c r="C100" s="87"/>
      <c r="D100" s="87"/>
      <c r="E100" s="87"/>
      <c r="F100" s="87"/>
      <c r="G100" s="148"/>
      <c r="H100" s="151"/>
      <c r="I100" s="154"/>
      <c r="J100" s="154"/>
      <c r="K100" s="99"/>
      <c r="L100" s="87"/>
      <c r="M100" s="143"/>
      <c r="N100" s="12">
        <v>4</v>
      </c>
      <c r="O100" s="20">
        <v>4</v>
      </c>
      <c r="P100" s="17">
        <v>5</v>
      </c>
      <c r="Q100" s="18">
        <v>6</v>
      </c>
      <c r="R100" s="19">
        <v>8</v>
      </c>
      <c r="S100" s="21">
        <v>9</v>
      </c>
      <c r="T100" s="107"/>
      <c r="U100" s="99"/>
      <c r="V100" s="99"/>
      <c r="W100" s="99"/>
      <c r="X100" s="99"/>
      <c r="Y100" s="99"/>
      <c r="Z100" s="145"/>
      <c r="AA100" s="112"/>
      <c r="AB100" s="112"/>
      <c r="AC100" s="99"/>
      <c r="AD100" s="87"/>
      <c r="AE100" s="114"/>
      <c r="AF100" s="107"/>
      <c r="AG100" s="117"/>
      <c r="AH100" s="117"/>
      <c r="AI100" s="110"/>
      <c r="AJ100" s="119"/>
    </row>
    <row r="101" spans="2:36" ht="12" x14ac:dyDescent="0.2">
      <c r="B101" s="85"/>
      <c r="C101" s="88"/>
      <c r="D101" s="88"/>
      <c r="E101" s="88"/>
      <c r="F101" s="88"/>
      <c r="G101" s="149"/>
      <c r="H101" s="152"/>
      <c r="I101" s="155"/>
      <c r="J101" s="155"/>
      <c r="K101" s="100"/>
      <c r="L101" s="88"/>
      <c r="M101" s="143"/>
      <c r="N101" s="12">
        <v>5</v>
      </c>
      <c r="O101" s="22">
        <v>5</v>
      </c>
      <c r="P101" s="23">
        <v>6</v>
      </c>
      <c r="Q101" s="24">
        <v>8</v>
      </c>
      <c r="R101" s="21">
        <v>9</v>
      </c>
      <c r="S101" s="25">
        <v>10</v>
      </c>
      <c r="T101" s="108"/>
      <c r="U101" s="100"/>
      <c r="V101" s="100"/>
      <c r="W101" s="100"/>
      <c r="X101" s="100"/>
      <c r="Y101" s="100"/>
      <c r="Z101" s="146"/>
      <c r="AA101" s="112"/>
      <c r="AB101" s="112"/>
      <c r="AC101" s="100"/>
      <c r="AD101" s="88"/>
      <c r="AE101" s="115"/>
      <c r="AF101" s="108"/>
      <c r="AG101" s="118"/>
      <c r="AH101" s="118"/>
      <c r="AI101" s="111"/>
      <c r="AJ101" s="119"/>
    </row>
    <row r="102" spans="2:36" ht="12" customHeight="1" x14ac:dyDescent="0.2">
      <c r="B102" s="83">
        <v>14</v>
      </c>
      <c r="C102" s="86" t="s">
        <v>35</v>
      </c>
      <c r="D102" s="86" t="s">
        <v>36</v>
      </c>
      <c r="E102" s="86" t="s">
        <v>63</v>
      </c>
      <c r="F102" s="86" t="s">
        <v>38</v>
      </c>
      <c r="G102" s="147" t="s">
        <v>115</v>
      </c>
      <c r="H102" s="150" t="s">
        <v>109</v>
      </c>
      <c r="I102" s="161">
        <v>2</v>
      </c>
      <c r="J102" s="161">
        <v>4</v>
      </c>
      <c r="K102" s="98">
        <f>I102+J102</f>
        <v>6</v>
      </c>
      <c r="L102" s="86" t="str">
        <f>IF(K102&lt;=4,"Bajo",IF(K102=5,"Medio",IF(K102=6,"Alto",IF(K102=7,"Alto",IF(K102&gt;=8,"Extremo")))))</f>
        <v>Alto</v>
      </c>
      <c r="M102" s="156"/>
      <c r="N102" s="157"/>
      <c r="O102" s="160" t="s">
        <v>20</v>
      </c>
      <c r="P102" s="160"/>
      <c r="Q102" s="160"/>
      <c r="R102" s="160"/>
      <c r="S102" s="160"/>
      <c r="T102" s="106" t="s">
        <v>51</v>
      </c>
      <c r="U102" s="98" t="s">
        <v>41</v>
      </c>
      <c r="V102" s="98"/>
      <c r="W102" s="98"/>
      <c r="X102" s="98" t="s">
        <v>41</v>
      </c>
      <c r="Y102" s="98" t="s">
        <v>41</v>
      </c>
      <c r="Z102" s="144" t="s">
        <v>116</v>
      </c>
      <c r="AA102" s="112">
        <v>2</v>
      </c>
      <c r="AB102" s="112">
        <v>3</v>
      </c>
      <c r="AC102" s="98">
        <f>SUM(AA102:AB108)</f>
        <v>5</v>
      </c>
      <c r="AD102" s="86" t="s">
        <v>52</v>
      </c>
      <c r="AE102" s="113" t="s">
        <v>67</v>
      </c>
      <c r="AF102" s="106" t="s">
        <v>45</v>
      </c>
      <c r="AG102" s="116" t="s">
        <v>46</v>
      </c>
      <c r="AH102" s="116" t="s">
        <v>60</v>
      </c>
      <c r="AI102" s="144" t="s">
        <v>54</v>
      </c>
      <c r="AJ102" s="119" t="s">
        <v>49</v>
      </c>
    </row>
    <row r="103" spans="2:36" ht="12" customHeight="1" x14ac:dyDescent="0.2">
      <c r="B103" s="84"/>
      <c r="C103" s="87"/>
      <c r="D103" s="87"/>
      <c r="E103" s="87"/>
      <c r="F103" s="87"/>
      <c r="G103" s="148"/>
      <c r="H103" s="151"/>
      <c r="I103" s="162"/>
      <c r="J103" s="162"/>
      <c r="K103" s="99"/>
      <c r="L103" s="87"/>
      <c r="M103" s="158"/>
      <c r="N103" s="159"/>
      <c r="O103" s="11">
        <v>1</v>
      </c>
      <c r="P103" s="11">
        <v>2</v>
      </c>
      <c r="Q103" s="11">
        <v>3</v>
      </c>
      <c r="R103" s="11">
        <v>4</v>
      </c>
      <c r="S103" s="11">
        <v>5</v>
      </c>
      <c r="T103" s="107"/>
      <c r="U103" s="99"/>
      <c r="V103" s="99"/>
      <c r="W103" s="99"/>
      <c r="X103" s="99"/>
      <c r="Y103" s="99"/>
      <c r="Z103" s="145"/>
      <c r="AA103" s="112"/>
      <c r="AB103" s="112"/>
      <c r="AC103" s="99"/>
      <c r="AD103" s="87"/>
      <c r="AE103" s="114"/>
      <c r="AF103" s="107"/>
      <c r="AG103" s="117"/>
      <c r="AH103" s="117"/>
      <c r="AI103" s="145"/>
      <c r="AJ103" s="119"/>
    </row>
    <row r="104" spans="2:36" ht="11.45" customHeight="1" x14ac:dyDescent="0.2">
      <c r="B104" s="84"/>
      <c r="C104" s="87"/>
      <c r="D104" s="87"/>
      <c r="E104" s="87"/>
      <c r="F104" s="87"/>
      <c r="G104" s="148"/>
      <c r="H104" s="151"/>
      <c r="I104" s="162"/>
      <c r="J104" s="162"/>
      <c r="K104" s="99"/>
      <c r="L104" s="87"/>
      <c r="M104" s="143" t="s">
        <v>19</v>
      </c>
      <c r="N104" s="12">
        <v>1</v>
      </c>
      <c r="O104" s="13">
        <v>1</v>
      </c>
      <c r="P104" s="14">
        <v>2</v>
      </c>
      <c r="Q104" s="15">
        <v>3</v>
      </c>
      <c r="R104" s="16">
        <v>4</v>
      </c>
      <c r="S104" s="17">
        <v>5</v>
      </c>
      <c r="T104" s="107"/>
      <c r="U104" s="99"/>
      <c r="V104" s="99"/>
      <c r="W104" s="99"/>
      <c r="X104" s="99"/>
      <c r="Y104" s="99"/>
      <c r="Z104" s="145"/>
      <c r="AA104" s="112"/>
      <c r="AB104" s="112"/>
      <c r="AC104" s="99"/>
      <c r="AD104" s="87"/>
      <c r="AE104" s="114"/>
      <c r="AF104" s="107"/>
      <c r="AG104" s="117"/>
      <c r="AH104" s="117"/>
      <c r="AI104" s="145"/>
      <c r="AJ104" s="119"/>
    </row>
    <row r="105" spans="2:36" ht="12" x14ac:dyDescent="0.2">
      <c r="B105" s="84"/>
      <c r="C105" s="87"/>
      <c r="D105" s="87"/>
      <c r="E105" s="87"/>
      <c r="F105" s="87"/>
      <c r="G105" s="148"/>
      <c r="H105" s="151"/>
      <c r="I105" s="162"/>
      <c r="J105" s="162"/>
      <c r="K105" s="99"/>
      <c r="L105" s="87"/>
      <c r="M105" s="143"/>
      <c r="N105" s="12">
        <v>2</v>
      </c>
      <c r="O105" s="14">
        <v>2</v>
      </c>
      <c r="P105" s="15">
        <v>3</v>
      </c>
      <c r="Q105" s="16">
        <v>4</v>
      </c>
      <c r="R105" s="17">
        <v>5</v>
      </c>
      <c r="S105" s="18">
        <v>6</v>
      </c>
      <c r="T105" s="107"/>
      <c r="U105" s="99"/>
      <c r="V105" s="99"/>
      <c r="W105" s="99"/>
      <c r="X105" s="99"/>
      <c r="Y105" s="99"/>
      <c r="Z105" s="145"/>
      <c r="AA105" s="112"/>
      <c r="AB105" s="112"/>
      <c r="AC105" s="99"/>
      <c r="AD105" s="87"/>
      <c r="AE105" s="114"/>
      <c r="AF105" s="107"/>
      <c r="AG105" s="117"/>
      <c r="AH105" s="117"/>
      <c r="AI105" s="145"/>
      <c r="AJ105" s="119"/>
    </row>
    <row r="106" spans="2:36" ht="12" x14ac:dyDescent="0.2">
      <c r="B106" s="84"/>
      <c r="C106" s="87"/>
      <c r="D106" s="87"/>
      <c r="E106" s="87"/>
      <c r="F106" s="87"/>
      <c r="G106" s="148"/>
      <c r="H106" s="151"/>
      <c r="I106" s="162"/>
      <c r="J106" s="162"/>
      <c r="K106" s="99"/>
      <c r="L106" s="87"/>
      <c r="M106" s="143"/>
      <c r="N106" s="12">
        <v>3</v>
      </c>
      <c r="O106" s="15">
        <v>3</v>
      </c>
      <c r="P106" s="16">
        <v>4</v>
      </c>
      <c r="Q106" s="17">
        <v>5</v>
      </c>
      <c r="R106" s="18">
        <v>6</v>
      </c>
      <c r="S106" s="19">
        <v>8</v>
      </c>
      <c r="T106" s="107"/>
      <c r="U106" s="99"/>
      <c r="V106" s="99"/>
      <c r="W106" s="99"/>
      <c r="X106" s="99"/>
      <c r="Y106" s="99"/>
      <c r="Z106" s="145"/>
      <c r="AA106" s="112"/>
      <c r="AB106" s="112"/>
      <c r="AC106" s="99"/>
      <c r="AD106" s="87"/>
      <c r="AE106" s="114"/>
      <c r="AF106" s="107"/>
      <c r="AG106" s="117"/>
      <c r="AH106" s="117"/>
      <c r="AI106" s="145"/>
      <c r="AJ106" s="119"/>
    </row>
    <row r="107" spans="2:36" ht="12" x14ac:dyDescent="0.2">
      <c r="B107" s="84"/>
      <c r="C107" s="87"/>
      <c r="D107" s="87"/>
      <c r="E107" s="87"/>
      <c r="F107" s="87"/>
      <c r="G107" s="148"/>
      <c r="H107" s="151"/>
      <c r="I107" s="162"/>
      <c r="J107" s="162"/>
      <c r="K107" s="99"/>
      <c r="L107" s="87"/>
      <c r="M107" s="143"/>
      <c r="N107" s="12">
        <v>4</v>
      </c>
      <c r="O107" s="20">
        <v>4</v>
      </c>
      <c r="P107" s="17">
        <v>5</v>
      </c>
      <c r="Q107" s="18">
        <v>6</v>
      </c>
      <c r="R107" s="19">
        <v>8</v>
      </c>
      <c r="S107" s="21">
        <v>9</v>
      </c>
      <c r="T107" s="107"/>
      <c r="U107" s="99"/>
      <c r="V107" s="99"/>
      <c r="W107" s="99"/>
      <c r="X107" s="99"/>
      <c r="Y107" s="99"/>
      <c r="Z107" s="145"/>
      <c r="AA107" s="112"/>
      <c r="AB107" s="112"/>
      <c r="AC107" s="99"/>
      <c r="AD107" s="87"/>
      <c r="AE107" s="114"/>
      <c r="AF107" s="107"/>
      <c r="AG107" s="117"/>
      <c r="AH107" s="117"/>
      <c r="AI107" s="145"/>
      <c r="AJ107" s="119"/>
    </row>
    <row r="108" spans="2:36" ht="12" x14ac:dyDescent="0.2">
      <c r="B108" s="85"/>
      <c r="C108" s="88"/>
      <c r="D108" s="88"/>
      <c r="E108" s="88"/>
      <c r="F108" s="88"/>
      <c r="G108" s="149"/>
      <c r="H108" s="152"/>
      <c r="I108" s="163"/>
      <c r="J108" s="163"/>
      <c r="K108" s="100"/>
      <c r="L108" s="88"/>
      <c r="M108" s="143"/>
      <c r="N108" s="12">
        <v>5</v>
      </c>
      <c r="O108" s="22">
        <v>5</v>
      </c>
      <c r="P108" s="23">
        <v>6</v>
      </c>
      <c r="Q108" s="24">
        <v>8</v>
      </c>
      <c r="R108" s="21">
        <v>9</v>
      </c>
      <c r="S108" s="25">
        <v>10</v>
      </c>
      <c r="T108" s="108"/>
      <c r="U108" s="100"/>
      <c r="V108" s="100"/>
      <c r="W108" s="100"/>
      <c r="X108" s="100"/>
      <c r="Y108" s="100"/>
      <c r="Z108" s="146"/>
      <c r="AA108" s="112"/>
      <c r="AB108" s="112"/>
      <c r="AC108" s="100"/>
      <c r="AD108" s="88"/>
      <c r="AE108" s="115"/>
      <c r="AF108" s="108"/>
      <c r="AG108" s="118"/>
      <c r="AH108" s="118"/>
      <c r="AI108" s="146"/>
      <c r="AJ108" s="119"/>
    </row>
    <row r="109" spans="2:36" ht="11.45" customHeight="1" x14ac:dyDescent="0.2">
      <c r="B109" s="83">
        <v>15</v>
      </c>
      <c r="C109" s="86" t="s">
        <v>95</v>
      </c>
      <c r="D109" s="86" t="s">
        <v>69</v>
      </c>
      <c r="E109" s="86" t="s">
        <v>63</v>
      </c>
      <c r="F109" s="86" t="s">
        <v>117</v>
      </c>
      <c r="G109" s="147" t="s">
        <v>118</v>
      </c>
      <c r="H109" s="150" t="s">
        <v>119</v>
      </c>
      <c r="I109" s="153">
        <v>3</v>
      </c>
      <c r="J109" s="153">
        <v>5</v>
      </c>
      <c r="K109" s="98">
        <f>I109+J109</f>
        <v>8</v>
      </c>
      <c r="L109" s="86" t="str">
        <f>IF(K109&lt;=4,"Bajo",IF(K109=5,"Medio",IF(K109=6,"Alto",IF(K109=7,"Alto",IF(K109&gt;=8,"Extremo")))))</f>
        <v>Extremo</v>
      </c>
      <c r="M109" s="156"/>
      <c r="N109" s="157"/>
      <c r="O109" s="160" t="s">
        <v>20</v>
      </c>
      <c r="P109" s="160"/>
      <c r="Q109" s="160"/>
      <c r="R109" s="160"/>
      <c r="S109" s="160"/>
      <c r="T109" s="106" t="s">
        <v>76</v>
      </c>
      <c r="U109" s="98"/>
      <c r="V109" s="98" t="s">
        <v>41</v>
      </c>
      <c r="W109" s="98"/>
      <c r="X109" s="98" t="s">
        <v>41</v>
      </c>
      <c r="Y109" s="98" t="s">
        <v>41</v>
      </c>
      <c r="Z109" s="144" t="s">
        <v>120</v>
      </c>
      <c r="AA109" s="112">
        <v>2</v>
      </c>
      <c r="AB109" s="112">
        <v>2</v>
      </c>
      <c r="AC109" s="98">
        <f>SUM(AA109:AB115)</f>
        <v>4</v>
      </c>
      <c r="AD109" s="86" t="s">
        <v>52</v>
      </c>
      <c r="AE109" s="113" t="s">
        <v>67</v>
      </c>
      <c r="AF109" s="106" t="s">
        <v>53</v>
      </c>
      <c r="AG109" s="116" t="s">
        <v>46</v>
      </c>
      <c r="AH109" s="116" t="s">
        <v>60</v>
      </c>
      <c r="AI109" s="109" t="s">
        <v>121</v>
      </c>
      <c r="AJ109" s="119" t="s">
        <v>49</v>
      </c>
    </row>
    <row r="110" spans="2:36" ht="12" customHeight="1" x14ac:dyDescent="0.2">
      <c r="B110" s="84"/>
      <c r="C110" s="87"/>
      <c r="D110" s="87"/>
      <c r="E110" s="87"/>
      <c r="F110" s="87"/>
      <c r="G110" s="148"/>
      <c r="H110" s="151"/>
      <c r="I110" s="154"/>
      <c r="J110" s="154"/>
      <c r="K110" s="99"/>
      <c r="L110" s="87"/>
      <c r="M110" s="158"/>
      <c r="N110" s="159"/>
      <c r="O110" s="11">
        <v>1</v>
      </c>
      <c r="P110" s="11">
        <v>2</v>
      </c>
      <c r="Q110" s="11">
        <v>3</v>
      </c>
      <c r="R110" s="11">
        <v>4</v>
      </c>
      <c r="S110" s="11">
        <v>5</v>
      </c>
      <c r="T110" s="107"/>
      <c r="U110" s="99"/>
      <c r="V110" s="99"/>
      <c r="W110" s="99"/>
      <c r="X110" s="99"/>
      <c r="Y110" s="99"/>
      <c r="Z110" s="145"/>
      <c r="AA110" s="112"/>
      <c r="AB110" s="112"/>
      <c r="AC110" s="99"/>
      <c r="AD110" s="87"/>
      <c r="AE110" s="114"/>
      <c r="AF110" s="107"/>
      <c r="AG110" s="117"/>
      <c r="AH110" s="117"/>
      <c r="AI110" s="110"/>
      <c r="AJ110" s="119"/>
    </row>
    <row r="111" spans="2:36" ht="11.45" customHeight="1" x14ac:dyDescent="0.2">
      <c r="B111" s="84"/>
      <c r="C111" s="87"/>
      <c r="D111" s="87"/>
      <c r="E111" s="87"/>
      <c r="F111" s="87"/>
      <c r="G111" s="148"/>
      <c r="H111" s="151"/>
      <c r="I111" s="154"/>
      <c r="J111" s="154"/>
      <c r="K111" s="99"/>
      <c r="L111" s="87"/>
      <c r="M111" s="143" t="s">
        <v>19</v>
      </c>
      <c r="N111" s="12">
        <v>1</v>
      </c>
      <c r="O111" s="13">
        <v>1</v>
      </c>
      <c r="P111" s="14">
        <v>2</v>
      </c>
      <c r="Q111" s="15">
        <v>3</v>
      </c>
      <c r="R111" s="16">
        <v>4</v>
      </c>
      <c r="S111" s="17">
        <v>5</v>
      </c>
      <c r="T111" s="107"/>
      <c r="U111" s="99"/>
      <c r="V111" s="99"/>
      <c r="W111" s="99"/>
      <c r="X111" s="99"/>
      <c r="Y111" s="99"/>
      <c r="Z111" s="145"/>
      <c r="AA111" s="112"/>
      <c r="AB111" s="112"/>
      <c r="AC111" s="99"/>
      <c r="AD111" s="87"/>
      <c r="AE111" s="114"/>
      <c r="AF111" s="107"/>
      <c r="AG111" s="117"/>
      <c r="AH111" s="117"/>
      <c r="AI111" s="110"/>
      <c r="AJ111" s="119"/>
    </row>
    <row r="112" spans="2:36" ht="12" x14ac:dyDescent="0.2">
      <c r="B112" s="84"/>
      <c r="C112" s="87"/>
      <c r="D112" s="87"/>
      <c r="E112" s="87"/>
      <c r="F112" s="87"/>
      <c r="G112" s="148"/>
      <c r="H112" s="151"/>
      <c r="I112" s="154"/>
      <c r="J112" s="154"/>
      <c r="K112" s="99"/>
      <c r="L112" s="87"/>
      <c r="M112" s="143"/>
      <c r="N112" s="12">
        <v>2</v>
      </c>
      <c r="O112" s="14">
        <v>2</v>
      </c>
      <c r="P112" s="15">
        <v>3</v>
      </c>
      <c r="Q112" s="16">
        <v>4</v>
      </c>
      <c r="R112" s="17">
        <v>5</v>
      </c>
      <c r="S112" s="18">
        <v>6</v>
      </c>
      <c r="T112" s="107"/>
      <c r="U112" s="99"/>
      <c r="V112" s="99"/>
      <c r="W112" s="99"/>
      <c r="X112" s="99"/>
      <c r="Y112" s="99"/>
      <c r="Z112" s="145"/>
      <c r="AA112" s="112"/>
      <c r="AB112" s="112"/>
      <c r="AC112" s="99"/>
      <c r="AD112" s="87"/>
      <c r="AE112" s="114"/>
      <c r="AF112" s="107"/>
      <c r="AG112" s="117"/>
      <c r="AH112" s="117"/>
      <c r="AI112" s="110"/>
      <c r="AJ112" s="119"/>
    </row>
    <row r="113" spans="2:36" ht="12" x14ac:dyDescent="0.2">
      <c r="B113" s="84"/>
      <c r="C113" s="87"/>
      <c r="D113" s="87"/>
      <c r="E113" s="87"/>
      <c r="F113" s="87"/>
      <c r="G113" s="148"/>
      <c r="H113" s="151"/>
      <c r="I113" s="154"/>
      <c r="J113" s="154"/>
      <c r="K113" s="99"/>
      <c r="L113" s="87"/>
      <c r="M113" s="143"/>
      <c r="N113" s="12">
        <v>3</v>
      </c>
      <c r="O113" s="15">
        <v>3</v>
      </c>
      <c r="P113" s="16">
        <v>4</v>
      </c>
      <c r="Q113" s="17">
        <v>5</v>
      </c>
      <c r="R113" s="18">
        <v>6</v>
      </c>
      <c r="S113" s="19">
        <v>8</v>
      </c>
      <c r="T113" s="107"/>
      <c r="U113" s="99"/>
      <c r="V113" s="99"/>
      <c r="W113" s="99"/>
      <c r="X113" s="99"/>
      <c r="Y113" s="99"/>
      <c r="Z113" s="145"/>
      <c r="AA113" s="112"/>
      <c r="AB113" s="112"/>
      <c r="AC113" s="99"/>
      <c r="AD113" s="87"/>
      <c r="AE113" s="114"/>
      <c r="AF113" s="107"/>
      <c r="AG113" s="117"/>
      <c r="AH113" s="117"/>
      <c r="AI113" s="110"/>
      <c r="AJ113" s="119"/>
    </row>
    <row r="114" spans="2:36" ht="12" x14ac:dyDescent="0.2">
      <c r="B114" s="84"/>
      <c r="C114" s="87"/>
      <c r="D114" s="87"/>
      <c r="E114" s="87"/>
      <c r="F114" s="87"/>
      <c r="G114" s="148"/>
      <c r="H114" s="151"/>
      <c r="I114" s="154"/>
      <c r="J114" s="154"/>
      <c r="K114" s="99"/>
      <c r="L114" s="87"/>
      <c r="M114" s="143"/>
      <c r="N114" s="12">
        <v>4</v>
      </c>
      <c r="O114" s="20">
        <v>4</v>
      </c>
      <c r="P114" s="17">
        <v>5</v>
      </c>
      <c r="Q114" s="18">
        <v>6</v>
      </c>
      <c r="R114" s="19">
        <v>8</v>
      </c>
      <c r="S114" s="21">
        <v>9</v>
      </c>
      <c r="T114" s="107"/>
      <c r="U114" s="99"/>
      <c r="V114" s="99"/>
      <c r="W114" s="99"/>
      <c r="X114" s="99"/>
      <c r="Y114" s="99"/>
      <c r="Z114" s="145"/>
      <c r="AA114" s="112"/>
      <c r="AB114" s="112"/>
      <c r="AC114" s="99"/>
      <c r="AD114" s="87"/>
      <c r="AE114" s="114"/>
      <c r="AF114" s="107"/>
      <c r="AG114" s="117"/>
      <c r="AH114" s="117"/>
      <c r="AI114" s="110"/>
      <c r="AJ114" s="119"/>
    </row>
    <row r="115" spans="2:36" ht="13.5" customHeight="1" x14ac:dyDescent="0.2">
      <c r="B115" s="85"/>
      <c r="C115" s="88"/>
      <c r="D115" s="88"/>
      <c r="E115" s="88"/>
      <c r="F115" s="88"/>
      <c r="G115" s="149"/>
      <c r="H115" s="152"/>
      <c r="I115" s="155"/>
      <c r="J115" s="155"/>
      <c r="K115" s="100"/>
      <c r="L115" s="88"/>
      <c r="M115" s="143"/>
      <c r="N115" s="12">
        <v>5</v>
      </c>
      <c r="O115" s="22">
        <v>5</v>
      </c>
      <c r="P115" s="23">
        <v>6</v>
      </c>
      <c r="Q115" s="24">
        <v>8</v>
      </c>
      <c r="R115" s="21">
        <v>9</v>
      </c>
      <c r="S115" s="25">
        <v>10</v>
      </c>
      <c r="T115" s="108"/>
      <c r="U115" s="100"/>
      <c r="V115" s="100"/>
      <c r="W115" s="100"/>
      <c r="X115" s="100"/>
      <c r="Y115" s="100"/>
      <c r="Z115" s="146"/>
      <c r="AA115" s="112"/>
      <c r="AB115" s="112"/>
      <c r="AC115" s="100"/>
      <c r="AD115" s="88"/>
      <c r="AE115" s="115"/>
      <c r="AF115" s="108"/>
      <c r="AG115" s="118"/>
      <c r="AH115" s="118"/>
      <c r="AI115" s="111"/>
      <c r="AJ115" s="119"/>
    </row>
    <row r="116" spans="2:36" ht="13.5" customHeight="1" x14ac:dyDescent="0.2">
      <c r="B116" s="83">
        <v>16</v>
      </c>
      <c r="C116" s="86" t="s">
        <v>35</v>
      </c>
      <c r="D116" s="86" t="s">
        <v>69</v>
      </c>
      <c r="E116" s="86" t="s">
        <v>63</v>
      </c>
      <c r="F116" s="86" t="s">
        <v>117</v>
      </c>
      <c r="G116" s="147" t="s">
        <v>122</v>
      </c>
      <c r="H116" s="150" t="s">
        <v>123</v>
      </c>
      <c r="I116" s="153">
        <v>2</v>
      </c>
      <c r="J116" s="153">
        <v>4</v>
      </c>
      <c r="K116" s="98">
        <f>I116+J116</f>
        <v>6</v>
      </c>
      <c r="L116" s="86" t="str">
        <f>IF(K116&lt;=4,"Bajo",IF(K116=5,"Medio",IF(K116=6,"Alto",IF(K116=7,"Alto",IF(K116&gt;=8,"Extremo")))))</f>
        <v>Alto</v>
      </c>
      <c r="M116" s="156"/>
      <c r="N116" s="157"/>
      <c r="O116" s="160" t="s">
        <v>20</v>
      </c>
      <c r="P116" s="160"/>
      <c r="Q116" s="160"/>
      <c r="R116" s="160"/>
      <c r="S116" s="160"/>
      <c r="T116" s="106" t="s">
        <v>57</v>
      </c>
      <c r="U116" s="98"/>
      <c r="V116" s="98"/>
      <c r="W116" s="98" t="s">
        <v>41</v>
      </c>
      <c r="X116" s="98"/>
      <c r="Y116" s="98"/>
      <c r="Z116" s="144" t="s">
        <v>124</v>
      </c>
      <c r="AA116" s="112">
        <v>1</v>
      </c>
      <c r="AB116" s="112">
        <v>3</v>
      </c>
      <c r="AC116" s="98">
        <f>SUM(AA116:AB122)</f>
        <v>4</v>
      </c>
      <c r="AD116" s="86" t="s">
        <v>52</v>
      </c>
      <c r="AE116" s="113" t="s">
        <v>67</v>
      </c>
      <c r="AF116" s="106" t="s">
        <v>53</v>
      </c>
      <c r="AG116" s="116" t="s">
        <v>46</v>
      </c>
      <c r="AH116" s="116" t="s">
        <v>60</v>
      </c>
      <c r="AI116" s="109" t="s">
        <v>125</v>
      </c>
      <c r="AJ116" s="119" t="s">
        <v>126</v>
      </c>
    </row>
    <row r="117" spans="2:36" ht="13.5" customHeight="1" x14ac:dyDescent="0.2">
      <c r="B117" s="84"/>
      <c r="C117" s="87"/>
      <c r="D117" s="87"/>
      <c r="E117" s="87"/>
      <c r="F117" s="87"/>
      <c r="G117" s="148"/>
      <c r="H117" s="151"/>
      <c r="I117" s="154"/>
      <c r="J117" s="154"/>
      <c r="K117" s="99"/>
      <c r="L117" s="87"/>
      <c r="M117" s="158"/>
      <c r="N117" s="159"/>
      <c r="O117" s="11">
        <v>1</v>
      </c>
      <c r="P117" s="11">
        <v>2</v>
      </c>
      <c r="Q117" s="11">
        <v>3</v>
      </c>
      <c r="R117" s="11">
        <v>4</v>
      </c>
      <c r="S117" s="11">
        <v>5</v>
      </c>
      <c r="T117" s="107"/>
      <c r="U117" s="99"/>
      <c r="V117" s="99"/>
      <c r="W117" s="99"/>
      <c r="X117" s="99"/>
      <c r="Y117" s="99"/>
      <c r="Z117" s="145"/>
      <c r="AA117" s="112"/>
      <c r="AB117" s="112"/>
      <c r="AC117" s="99"/>
      <c r="AD117" s="87"/>
      <c r="AE117" s="114"/>
      <c r="AF117" s="107"/>
      <c r="AG117" s="117"/>
      <c r="AH117" s="117"/>
      <c r="AI117" s="110"/>
      <c r="AJ117" s="119"/>
    </row>
    <row r="118" spans="2:36" ht="13.5" customHeight="1" x14ac:dyDescent="0.2">
      <c r="B118" s="84"/>
      <c r="C118" s="87"/>
      <c r="D118" s="87"/>
      <c r="E118" s="87"/>
      <c r="F118" s="87"/>
      <c r="G118" s="148"/>
      <c r="H118" s="151"/>
      <c r="I118" s="154"/>
      <c r="J118" s="154"/>
      <c r="K118" s="99"/>
      <c r="L118" s="87"/>
      <c r="M118" s="143" t="s">
        <v>19</v>
      </c>
      <c r="N118" s="12">
        <v>1</v>
      </c>
      <c r="O118" s="13">
        <v>1</v>
      </c>
      <c r="P118" s="14">
        <v>2</v>
      </c>
      <c r="Q118" s="15">
        <v>3</v>
      </c>
      <c r="R118" s="16">
        <v>4</v>
      </c>
      <c r="S118" s="17">
        <v>5</v>
      </c>
      <c r="T118" s="107"/>
      <c r="U118" s="99"/>
      <c r="V118" s="99"/>
      <c r="W118" s="99"/>
      <c r="X118" s="99"/>
      <c r="Y118" s="99"/>
      <c r="Z118" s="145"/>
      <c r="AA118" s="112"/>
      <c r="AB118" s="112"/>
      <c r="AC118" s="99"/>
      <c r="AD118" s="87"/>
      <c r="AE118" s="114"/>
      <c r="AF118" s="107"/>
      <c r="AG118" s="117"/>
      <c r="AH118" s="117"/>
      <c r="AI118" s="110"/>
      <c r="AJ118" s="119"/>
    </row>
    <row r="119" spans="2:36" ht="13.5" customHeight="1" x14ac:dyDescent="0.2">
      <c r="B119" s="84"/>
      <c r="C119" s="87"/>
      <c r="D119" s="87"/>
      <c r="E119" s="87"/>
      <c r="F119" s="87"/>
      <c r="G119" s="148"/>
      <c r="H119" s="151"/>
      <c r="I119" s="154"/>
      <c r="J119" s="154"/>
      <c r="K119" s="99"/>
      <c r="L119" s="87"/>
      <c r="M119" s="143"/>
      <c r="N119" s="12">
        <v>2</v>
      </c>
      <c r="O119" s="14">
        <v>2</v>
      </c>
      <c r="P119" s="15">
        <v>3</v>
      </c>
      <c r="Q119" s="16">
        <v>4</v>
      </c>
      <c r="R119" s="17">
        <v>5</v>
      </c>
      <c r="S119" s="18">
        <v>6</v>
      </c>
      <c r="T119" s="107"/>
      <c r="U119" s="99"/>
      <c r="V119" s="99"/>
      <c r="W119" s="99"/>
      <c r="X119" s="99"/>
      <c r="Y119" s="99"/>
      <c r="Z119" s="145"/>
      <c r="AA119" s="112"/>
      <c r="AB119" s="112"/>
      <c r="AC119" s="99"/>
      <c r="AD119" s="87"/>
      <c r="AE119" s="114"/>
      <c r="AF119" s="107"/>
      <c r="AG119" s="117"/>
      <c r="AH119" s="117"/>
      <c r="AI119" s="110"/>
      <c r="AJ119" s="119"/>
    </row>
    <row r="120" spans="2:36" ht="13.5" customHeight="1" x14ac:dyDescent="0.2">
      <c r="B120" s="84"/>
      <c r="C120" s="87"/>
      <c r="D120" s="87"/>
      <c r="E120" s="87"/>
      <c r="F120" s="87"/>
      <c r="G120" s="148"/>
      <c r="H120" s="151"/>
      <c r="I120" s="154"/>
      <c r="J120" s="154"/>
      <c r="K120" s="99"/>
      <c r="L120" s="87"/>
      <c r="M120" s="143"/>
      <c r="N120" s="12">
        <v>3</v>
      </c>
      <c r="O120" s="15">
        <v>3</v>
      </c>
      <c r="P120" s="16">
        <v>4</v>
      </c>
      <c r="Q120" s="17">
        <v>5</v>
      </c>
      <c r="R120" s="18">
        <v>6</v>
      </c>
      <c r="S120" s="19">
        <v>8</v>
      </c>
      <c r="T120" s="107"/>
      <c r="U120" s="99"/>
      <c r="V120" s="99"/>
      <c r="W120" s="99"/>
      <c r="X120" s="99"/>
      <c r="Y120" s="99"/>
      <c r="Z120" s="145"/>
      <c r="AA120" s="112"/>
      <c r="AB120" s="112"/>
      <c r="AC120" s="99"/>
      <c r="AD120" s="87"/>
      <c r="AE120" s="114"/>
      <c r="AF120" s="107"/>
      <c r="AG120" s="117"/>
      <c r="AH120" s="117"/>
      <c r="AI120" s="110"/>
      <c r="AJ120" s="119"/>
    </row>
    <row r="121" spans="2:36" ht="13.5" customHeight="1" x14ac:dyDescent="0.2">
      <c r="B121" s="84"/>
      <c r="C121" s="87"/>
      <c r="D121" s="87"/>
      <c r="E121" s="87"/>
      <c r="F121" s="87"/>
      <c r="G121" s="148"/>
      <c r="H121" s="151"/>
      <c r="I121" s="154"/>
      <c r="J121" s="154"/>
      <c r="K121" s="99"/>
      <c r="L121" s="87"/>
      <c r="M121" s="143"/>
      <c r="N121" s="12">
        <v>4</v>
      </c>
      <c r="O121" s="20">
        <v>4</v>
      </c>
      <c r="P121" s="17">
        <v>5</v>
      </c>
      <c r="Q121" s="18">
        <v>6</v>
      </c>
      <c r="R121" s="19">
        <v>8</v>
      </c>
      <c r="S121" s="21">
        <v>9</v>
      </c>
      <c r="T121" s="107"/>
      <c r="U121" s="99"/>
      <c r="V121" s="99"/>
      <c r="W121" s="99"/>
      <c r="X121" s="99"/>
      <c r="Y121" s="99"/>
      <c r="Z121" s="145"/>
      <c r="AA121" s="112"/>
      <c r="AB121" s="112"/>
      <c r="AC121" s="99"/>
      <c r="AD121" s="87"/>
      <c r="AE121" s="114"/>
      <c r="AF121" s="107"/>
      <c r="AG121" s="117"/>
      <c r="AH121" s="117"/>
      <c r="AI121" s="110"/>
      <c r="AJ121" s="119"/>
    </row>
    <row r="122" spans="2:36" ht="13.5" customHeight="1" x14ac:dyDescent="0.2">
      <c r="B122" s="85"/>
      <c r="C122" s="88"/>
      <c r="D122" s="88"/>
      <c r="E122" s="88"/>
      <c r="F122" s="88"/>
      <c r="G122" s="149"/>
      <c r="H122" s="152"/>
      <c r="I122" s="155"/>
      <c r="J122" s="155"/>
      <c r="K122" s="100"/>
      <c r="L122" s="88"/>
      <c r="M122" s="143"/>
      <c r="N122" s="12">
        <v>5</v>
      </c>
      <c r="O122" s="22">
        <v>5</v>
      </c>
      <c r="P122" s="23">
        <v>6</v>
      </c>
      <c r="Q122" s="24">
        <v>8</v>
      </c>
      <c r="R122" s="21">
        <v>9</v>
      </c>
      <c r="S122" s="25">
        <v>10</v>
      </c>
      <c r="T122" s="108"/>
      <c r="U122" s="100"/>
      <c r="V122" s="100"/>
      <c r="W122" s="100"/>
      <c r="X122" s="100"/>
      <c r="Y122" s="100"/>
      <c r="Z122" s="146"/>
      <c r="AA122" s="112"/>
      <c r="AB122" s="112"/>
      <c r="AC122" s="100"/>
      <c r="AD122" s="88"/>
      <c r="AE122" s="115"/>
      <c r="AF122" s="108"/>
      <c r="AG122" s="118"/>
      <c r="AH122" s="118"/>
      <c r="AI122" s="111"/>
      <c r="AJ122" s="119"/>
    </row>
    <row r="123" spans="2:36" ht="18" customHeight="1" x14ac:dyDescent="0.2">
      <c r="B123" s="83">
        <v>17</v>
      </c>
      <c r="C123" s="86" t="s">
        <v>35</v>
      </c>
      <c r="D123" s="86" t="s">
        <v>36</v>
      </c>
      <c r="E123" s="86" t="s">
        <v>63</v>
      </c>
      <c r="F123" s="86" t="s">
        <v>38</v>
      </c>
      <c r="G123" s="147" t="s">
        <v>127</v>
      </c>
      <c r="H123" s="150" t="s">
        <v>128</v>
      </c>
      <c r="I123" s="153">
        <v>3</v>
      </c>
      <c r="J123" s="153">
        <v>4</v>
      </c>
      <c r="K123" s="98">
        <f>I123+J123</f>
        <v>7</v>
      </c>
      <c r="L123" s="86" t="str">
        <f>IF(K123&lt;=4,"Bajo",IF(K123=5,"Medio",IF(K123=6,"Alto",IF(K123=7,"Alto",IF(K123&gt;=8,"Extremo")))))</f>
        <v>Alto</v>
      </c>
      <c r="M123" s="156"/>
      <c r="N123" s="157"/>
      <c r="O123" s="160" t="s">
        <v>20</v>
      </c>
      <c r="P123" s="160"/>
      <c r="Q123" s="160"/>
      <c r="R123" s="160"/>
      <c r="S123" s="160"/>
      <c r="T123" s="106" t="s">
        <v>51</v>
      </c>
      <c r="U123" s="98" t="s">
        <v>41</v>
      </c>
      <c r="V123" s="98"/>
      <c r="W123" s="98"/>
      <c r="X123" s="98" t="s">
        <v>41</v>
      </c>
      <c r="Y123" s="98" t="s">
        <v>41</v>
      </c>
      <c r="Z123" s="144" t="s">
        <v>129</v>
      </c>
      <c r="AA123" s="112">
        <v>2</v>
      </c>
      <c r="AB123" s="112">
        <v>2</v>
      </c>
      <c r="AC123" s="98">
        <f>SUM(AA123:AB129)</f>
        <v>4</v>
      </c>
      <c r="AD123" s="86" t="s">
        <v>52</v>
      </c>
      <c r="AE123" s="113" t="s">
        <v>67</v>
      </c>
      <c r="AF123" s="106" t="s">
        <v>45</v>
      </c>
      <c r="AG123" s="116" t="s">
        <v>46</v>
      </c>
      <c r="AH123" s="116" t="s">
        <v>60</v>
      </c>
      <c r="AI123" s="144" t="s">
        <v>130</v>
      </c>
      <c r="AJ123" s="119" t="s">
        <v>49</v>
      </c>
    </row>
    <row r="124" spans="2:36" ht="12" customHeight="1" x14ac:dyDescent="0.2">
      <c r="B124" s="84"/>
      <c r="C124" s="87"/>
      <c r="D124" s="87"/>
      <c r="E124" s="87"/>
      <c r="F124" s="87"/>
      <c r="G124" s="148"/>
      <c r="H124" s="151"/>
      <c r="I124" s="154"/>
      <c r="J124" s="154"/>
      <c r="K124" s="99"/>
      <c r="L124" s="87"/>
      <c r="M124" s="158"/>
      <c r="N124" s="159"/>
      <c r="O124" s="11">
        <v>1</v>
      </c>
      <c r="P124" s="11">
        <v>2</v>
      </c>
      <c r="Q124" s="11">
        <v>3</v>
      </c>
      <c r="R124" s="11">
        <v>4</v>
      </c>
      <c r="S124" s="11">
        <v>5</v>
      </c>
      <c r="T124" s="107"/>
      <c r="U124" s="99"/>
      <c r="V124" s="99"/>
      <c r="W124" s="99"/>
      <c r="X124" s="99"/>
      <c r="Y124" s="99"/>
      <c r="Z124" s="145"/>
      <c r="AA124" s="112"/>
      <c r="AB124" s="112"/>
      <c r="AC124" s="99"/>
      <c r="AD124" s="87"/>
      <c r="AE124" s="114"/>
      <c r="AF124" s="107"/>
      <c r="AG124" s="117"/>
      <c r="AH124" s="117"/>
      <c r="AI124" s="145"/>
      <c r="AJ124" s="119"/>
    </row>
    <row r="125" spans="2:36" ht="11.45" customHeight="1" x14ac:dyDescent="0.2">
      <c r="B125" s="84"/>
      <c r="C125" s="87"/>
      <c r="D125" s="87"/>
      <c r="E125" s="87"/>
      <c r="F125" s="87"/>
      <c r="G125" s="148"/>
      <c r="H125" s="151"/>
      <c r="I125" s="154"/>
      <c r="J125" s="154"/>
      <c r="K125" s="99"/>
      <c r="L125" s="87"/>
      <c r="M125" s="143" t="s">
        <v>19</v>
      </c>
      <c r="N125" s="12">
        <v>1</v>
      </c>
      <c r="O125" s="13">
        <v>1</v>
      </c>
      <c r="P125" s="14">
        <v>2</v>
      </c>
      <c r="Q125" s="15">
        <v>3</v>
      </c>
      <c r="R125" s="16">
        <v>4</v>
      </c>
      <c r="S125" s="17">
        <v>5</v>
      </c>
      <c r="T125" s="107"/>
      <c r="U125" s="99"/>
      <c r="V125" s="99"/>
      <c r="W125" s="99"/>
      <c r="X125" s="99"/>
      <c r="Y125" s="99"/>
      <c r="Z125" s="145"/>
      <c r="AA125" s="112"/>
      <c r="AB125" s="112"/>
      <c r="AC125" s="99"/>
      <c r="AD125" s="87"/>
      <c r="AE125" s="114"/>
      <c r="AF125" s="107"/>
      <c r="AG125" s="117"/>
      <c r="AH125" s="117"/>
      <c r="AI125" s="145"/>
      <c r="AJ125" s="119"/>
    </row>
    <row r="126" spans="2:36" ht="12" x14ac:dyDescent="0.2">
      <c r="B126" s="84"/>
      <c r="C126" s="87"/>
      <c r="D126" s="87"/>
      <c r="E126" s="87"/>
      <c r="F126" s="87"/>
      <c r="G126" s="148"/>
      <c r="H126" s="151"/>
      <c r="I126" s="154"/>
      <c r="J126" s="154"/>
      <c r="K126" s="99"/>
      <c r="L126" s="87"/>
      <c r="M126" s="143"/>
      <c r="N126" s="12">
        <v>2</v>
      </c>
      <c r="O126" s="14">
        <v>2</v>
      </c>
      <c r="P126" s="15">
        <v>3</v>
      </c>
      <c r="Q126" s="16">
        <v>4</v>
      </c>
      <c r="R126" s="17">
        <v>5</v>
      </c>
      <c r="S126" s="18">
        <v>6</v>
      </c>
      <c r="T126" s="107"/>
      <c r="U126" s="99"/>
      <c r="V126" s="99"/>
      <c r="W126" s="99"/>
      <c r="X126" s="99"/>
      <c r="Y126" s="99"/>
      <c r="Z126" s="145"/>
      <c r="AA126" s="112"/>
      <c r="AB126" s="112"/>
      <c r="AC126" s="99"/>
      <c r="AD126" s="87"/>
      <c r="AE126" s="114"/>
      <c r="AF126" s="107"/>
      <c r="AG126" s="117"/>
      <c r="AH126" s="117"/>
      <c r="AI126" s="145"/>
      <c r="AJ126" s="119"/>
    </row>
    <row r="127" spans="2:36" ht="12" x14ac:dyDescent="0.2">
      <c r="B127" s="84"/>
      <c r="C127" s="87"/>
      <c r="D127" s="87"/>
      <c r="E127" s="87"/>
      <c r="F127" s="87"/>
      <c r="G127" s="148"/>
      <c r="H127" s="151"/>
      <c r="I127" s="154"/>
      <c r="J127" s="154"/>
      <c r="K127" s="99"/>
      <c r="L127" s="87"/>
      <c r="M127" s="143"/>
      <c r="N127" s="12">
        <v>3</v>
      </c>
      <c r="O127" s="15">
        <v>3</v>
      </c>
      <c r="P127" s="16">
        <v>4</v>
      </c>
      <c r="Q127" s="17">
        <v>5</v>
      </c>
      <c r="R127" s="18">
        <v>6</v>
      </c>
      <c r="S127" s="19">
        <v>8</v>
      </c>
      <c r="T127" s="107"/>
      <c r="U127" s="99"/>
      <c r="V127" s="99"/>
      <c r="W127" s="99"/>
      <c r="X127" s="99"/>
      <c r="Y127" s="99"/>
      <c r="Z127" s="145"/>
      <c r="AA127" s="112"/>
      <c r="AB127" s="112"/>
      <c r="AC127" s="99"/>
      <c r="AD127" s="87"/>
      <c r="AE127" s="114"/>
      <c r="AF127" s="107"/>
      <c r="AG127" s="117"/>
      <c r="AH127" s="117"/>
      <c r="AI127" s="145"/>
      <c r="AJ127" s="119"/>
    </row>
    <row r="128" spans="2:36" ht="12" x14ac:dyDescent="0.2">
      <c r="B128" s="84"/>
      <c r="C128" s="87"/>
      <c r="D128" s="87"/>
      <c r="E128" s="87"/>
      <c r="F128" s="87"/>
      <c r="G128" s="148"/>
      <c r="H128" s="151"/>
      <c r="I128" s="154"/>
      <c r="J128" s="154"/>
      <c r="K128" s="99"/>
      <c r="L128" s="87"/>
      <c r="M128" s="143"/>
      <c r="N128" s="12">
        <v>4</v>
      </c>
      <c r="O128" s="20">
        <v>4</v>
      </c>
      <c r="P128" s="17">
        <v>5</v>
      </c>
      <c r="Q128" s="18">
        <v>6</v>
      </c>
      <c r="R128" s="19">
        <v>8</v>
      </c>
      <c r="S128" s="21">
        <v>9</v>
      </c>
      <c r="T128" s="107"/>
      <c r="U128" s="99"/>
      <c r="V128" s="99"/>
      <c r="W128" s="99"/>
      <c r="X128" s="99"/>
      <c r="Y128" s="99"/>
      <c r="Z128" s="145"/>
      <c r="AA128" s="112"/>
      <c r="AB128" s="112"/>
      <c r="AC128" s="99"/>
      <c r="AD128" s="87"/>
      <c r="AE128" s="114"/>
      <c r="AF128" s="107"/>
      <c r="AG128" s="117"/>
      <c r="AH128" s="117"/>
      <c r="AI128" s="145"/>
      <c r="AJ128" s="119"/>
    </row>
    <row r="129" spans="2:36" ht="13.5" customHeight="1" x14ac:dyDescent="0.2">
      <c r="B129" s="85"/>
      <c r="C129" s="88"/>
      <c r="D129" s="88"/>
      <c r="E129" s="88"/>
      <c r="F129" s="88"/>
      <c r="G129" s="149"/>
      <c r="H129" s="152"/>
      <c r="I129" s="155"/>
      <c r="J129" s="155"/>
      <c r="K129" s="100"/>
      <c r="L129" s="88"/>
      <c r="M129" s="143"/>
      <c r="N129" s="12">
        <v>5</v>
      </c>
      <c r="O129" s="22">
        <v>5</v>
      </c>
      <c r="P129" s="23">
        <v>6</v>
      </c>
      <c r="Q129" s="24">
        <v>8</v>
      </c>
      <c r="R129" s="21">
        <v>9</v>
      </c>
      <c r="S129" s="25">
        <v>10</v>
      </c>
      <c r="T129" s="108"/>
      <c r="U129" s="100"/>
      <c r="V129" s="100"/>
      <c r="W129" s="100"/>
      <c r="X129" s="100"/>
      <c r="Y129" s="100"/>
      <c r="Z129" s="146"/>
      <c r="AA129" s="112"/>
      <c r="AB129" s="112"/>
      <c r="AC129" s="100"/>
      <c r="AD129" s="88"/>
      <c r="AE129" s="115"/>
      <c r="AF129" s="108"/>
      <c r="AG129" s="118"/>
      <c r="AH129" s="118"/>
      <c r="AI129" s="146"/>
      <c r="AJ129" s="119"/>
    </row>
    <row r="130" spans="2:36" ht="12" customHeight="1" x14ac:dyDescent="0.2">
      <c r="B130" s="83">
        <v>18</v>
      </c>
      <c r="C130" s="86" t="s">
        <v>35</v>
      </c>
      <c r="D130" s="86" t="s">
        <v>69</v>
      </c>
      <c r="E130" s="86" t="s">
        <v>131</v>
      </c>
      <c r="F130" s="86" t="s">
        <v>88</v>
      </c>
      <c r="G130" s="147" t="s">
        <v>132</v>
      </c>
      <c r="H130" s="150" t="s">
        <v>133</v>
      </c>
      <c r="I130" s="153">
        <v>2</v>
      </c>
      <c r="J130" s="153">
        <v>5</v>
      </c>
      <c r="K130" s="98">
        <f>I130+J130</f>
        <v>7</v>
      </c>
      <c r="L130" s="86" t="str">
        <f>IF(K130&lt;=4,"Bajo",IF(K130=5,"Medio",IF(K130=6,"Alto",IF(K130=7,"Alto",IF(K130&gt;=8,"Extremo")))))</f>
        <v>Alto</v>
      </c>
      <c r="M130" s="156"/>
      <c r="N130" s="157"/>
      <c r="O130" s="160" t="s">
        <v>20</v>
      </c>
      <c r="P130" s="160"/>
      <c r="Q130" s="160"/>
      <c r="R130" s="160"/>
      <c r="S130" s="160"/>
      <c r="T130" s="106" t="s">
        <v>134</v>
      </c>
      <c r="U130" s="98" t="s">
        <v>41</v>
      </c>
      <c r="V130" s="98"/>
      <c r="W130" s="98" t="s">
        <v>41</v>
      </c>
      <c r="X130" s="98" t="s">
        <v>41</v>
      </c>
      <c r="Y130" s="98" t="s">
        <v>41</v>
      </c>
      <c r="Z130" s="144" t="s">
        <v>135</v>
      </c>
      <c r="AA130" s="112">
        <v>2</v>
      </c>
      <c r="AB130" s="112">
        <v>3</v>
      </c>
      <c r="AC130" s="98">
        <f>SUM(AA130:AB136)</f>
        <v>5</v>
      </c>
      <c r="AD130" s="86" t="s">
        <v>43</v>
      </c>
      <c r="AE130" s="113" t="s">
        <v>67</v>
      </c>
      <c r="AF130" s="106" t="s">
        <v>45</v>
      </c>
      <c r="AG130" s="116" t="s">
        <v>46</v>
      </c>
      <c r="AH130" s="116" t="s">
        <v>60</v>
      </c>
      <c r="AI130" s="144" t="s">
        <v>54</v>
      </c>
      <c r="AJ130" s="119" t="s">
        <v>49</v>
      </c>
    </row>
    <row r="131" spans="2:36" ht="12" customHeight="1" x14ac:dyDescent="0.2">
      <c r="B131" s="84"/>
      <c r="C131" s="87"/>
      <c r="D131" s="87"/>
      <c r="E131" s="87"/>
      <c r="F131" s="87"/>
      <c r="G131" s="148"/>
      <c r="H131" s="151"/>
      <c r="I131" s="154"/>
      <c r="J131" s="154"/>
      <c r="K131" s="99"/>
      <c r="L131" s="87"/>
      <c r="M131" s="158"/>
      <c r="N131" s="159"/>
      <c r="O131" s="11">
        <v>1</v>
      </c>
      <c r="P131" s="11">
        <v>2</v>
      </c>
      <c r="Q131" s="11">
        <v>3</v>
      </c>
      <c r="R131" s="11">
        <v>4</v>
      </c>
      <c r="S131" s="11">
        <v>5</v>
      </c>
      <c r="T131" s="107"/>
      <c r="U131" s="99"/>
      <c r="V131" s="99"/>
      <c r="W131" s="99"/>
      <c r="X131" s="99"/>
      <c r="Y131" s="99"/>
      <c r="Z131" s="145"/>
      <c r="AA131" s="112"/>
      <c r="AB131" s="112"/>
      <c r="AC131" s="99"/>
      <c r="AD131" s="87"/>
      <c r="AE131" s="114"/>
      <c r="AF131" s="107"/>
      <c r="AG131" s="117"/>
      <c r="AH131" s="117"/>
      <c r="AI131" s="145"/>
      <c r="AJ131" s="119"/>
    </row>
    <row r="132" spans="2:36" ht="11.45" customHeight="1" x14ac:dyDescent="0.2">
      <c r="B132" s="84"/>
      <c r="C132" s="87"/>
      <c r="D132" s="87"/>
      <c r="E132" s="87"/>
      <c r="F132" s="87"/>
      <c r="G132" s="148"/>
      <c r="H132" s="151"/>
      <c r="I132" s="154"/>
      <c r="J132" s="154"/>
      <c r="K132" s="99"/>
      <c r="L132" s="87"/>
      <c r="M132" s="143" t="s">
        <v>19</v>
      </c>
      <c r="N132" s="12">
        <v>1</v>
      </c>
      <c r="O132" s="13">
        <v>1</v>
      </c>
      <c r="P132" s="14">
        <v>2</v>
      </c>
      <c r="Q132" s="15">
        <v>3</v>
      </c>
      <c r="R132" s="16">
        <v>4</v>
      </c>
      <c r="S132" s="17">
        <v>5</v>
      </c>
      <c r="T132" s="107"/>
      <c r="U132" s="99"/>
      <c r="V132" s="99"/>
      <c r="W132" s="99"/>
      <c r="X132" s="99"/>
      <c r="Y132" s="99"/>
      <c r="Z132" s="145"/>
      <c r="AA132" s="112"/>
      <c r="AB132" s="112"/>
      <c r="AC132" s="99"/>
      <c r="AD132" s="87"/>
      <c r="AE132" s="114"/>
      <c r="AF132" s="107"/>
      <c r="AG132" s="117"/>
      <c r="AH132" s="117"/>
      <c r="AI132" s="145"/>
      <c r="AJ132" s="119"/>
    </row>
    <row r="133" spans="2:36" ht="12" x14ac:dyDescent="0.2">
      <c r="B133" s="84"/>
      <c r="C133" s="87"/>
      <c r="D133" s="87"/>
      <c r="E133" s="87"/>
      <c r="F133" s="87"/>
      <c r="G133" s="148"/>
      <c r="H133" s="151"/>
      <c r="I133" s="154"/>
      <c r="J133" s="154"/>
      <c r="K133" s="99"/>
      <c r="L133" s="87"/>
      <c r="M133" s="143"/>
      <c r="N133" s="12">
        <v>2</v>
      </c>
      <c r="O133" s="14">
        <v>2</v>
      </c>
      <c r="P133" s="15">
        <v>3</v>
      </c>
      <c r="Q133" s="16">
        <v>4</v>
      </c>
      <c r="R133" s="17">
        <v>5</v>
      </c>
      <c r="S133" s="18">
        <v>6</v>
      </c>
      <c r="T133" s="107"/>
      <c r="U133" s="99"/>
      <c r="V133" s="99"/>
      <c r="W133" s="99"/>
      <c r="X133" s="99"/>
      <c r="Y133" s="99"/>
      <c r="Z133" s="145"/>
      <c r="AA133" s="112"/>
      <c r="AB133" s="112"/>
      <c r="AC133" s="99"/>
      <c r="AD133" s="87"/>
      <c r="AE133" s="114"/>
      <c r="AF133" s="107"/>
      <c r="AG133" s="117"/>
      <c r="AH133" s="117"/>
      <c r="AI133" s="145"/>
      <c r="AJ133" s="119"/>
    </row>
    <row r="134" spans="2:36" ht="12" x14ac:dyDescent="0.2">
      <c r="B134" s="84"/>
      <c r="C134" s="87"/>
      <c r="D134" s="87"/>
      <c r="E134" s="87"/>
      <c r="F134" s="87"/>
      <c r="G134" s="148"/>
      <c r="H134" s="151"/>
      <c r="I134" s="154"/>
      <c r="J134" s="154"/>
      <c r="K134" s="99"/>
      <c r="L134" s="87"/>
      <c r="M134" s="143"/>
      <c r="N134" s="12">
        <v>3</v>
      </c>
      <c r="O134" s="15">
        <v>3</v>
      </c>
      <c r="P134" s="16">
        <v>4</v>
      </c>
      <c r="Q134" s="17">
        <v>5</v>
      </c>
      <c r="R134" s="18">
        <v>6</v>
      </c>
      <c r="S134" s="19">
        <v>8</v>
      </c>
      <c r="T134" s="107"/>
      <c r="U134" s="99"/>
      <c r="V134" s="99"/>
      <c r="W134" s="99"/>
      <c r="X134" s="99"/>
      <c r="Y134" s="99"/>
      <c r="Z134" s="145"/>
      <c r="AA134" s="112"/>
      <c r="AB134" s="112"/>
      <c r="AC134" s="99"/>
      <c r="AD134" s="87"/>
      <c r="AE134" s="114"/>
      <c r="AF134" s="107"/>
      <c r="AG134" s="117"/>
      <c r="AH134" s="117"/>
      <c r="AI134" s="145"/>
      <c r="AJ134" s="119"/>
    </row>
    <row r="135" spans="2:36" ht="12" x14ac:dyDescent="0.2">
      <c r="B135" s="84"/>
      <c r="C135" s="87"/>
      <c r="D135" s="87"/>
      <c r="E135" s="87"/>
      <c r="F135" s="87"/>
      <c r="G135" s="148"/>
      <c r="H135" s="151"/>
      <c r="I135" s="154"/>
      <c r="J135" s="154"/>
      <c r="K135" s="99"/>
      <c r="L135" s="87"/>
      <c r="M135" s="143"/>
      <c r="N135" s="12">
        <v>4</v>
      </c>
      <c r="O135" s="20">
        <v>4</v>
      </c>
      <c r="P135" s="17">
        <v>5</v>
      </c>
      <c r="Q135" s="18">
        <v>6</v>
      </c>
      <c r="R135" s="19">
        <v>8</v>
      </c>
      <c r="S135" s="21">
        <v>9</v>
      </c>
      <c r="T135" s="107"/>
      <c r="U135" s="99"/>
      <c r="V135" s="99"/>
      <c r="W135" s="99"/>
      <c r="X135" s="99"/>
      <c r="Y135" s="99"/>
      <c r="Z135" s="145"/>
      <c r="AA135" s="112"/>
      <c r="AB135" s="112"/>
      <c r="AC135" s="99"/>
      <c r="AD135" s="87"/>
      <c r="AE135" s="114"/>
      <c r="AF135" s="107"/>
      <c r="AG135" s="117"/>
      <c r="AH135" s="117"/>
      <c r="AI135" s="145"/>
      <c r="AJ135" s="119"/>
    </row>
    <row r="136" spans="2:36" ht="12" x14ac:dyDescent="0.2">
      <c r="B136" s="85"/>
      <c r="C136" s="88"/>
      <c r="D136" s="88"/>
      <c r="E136" s="88"/>
      <c r="F136" s="88"/>
      <c r="G136" s="149"/>
      <c r="H136" s="152"/>
      <c r="I136" s="155"/>
      <c r="J136" s="155"/>
      <c r="K136" s="100"/>
      <c r="L136" s="88"/>
      <c r="M136" s="143"/>
      <c r="N136" s="12">
        <v>5</v>
      </c>
      <c r="O136" s="22">
        <v>5</v>
      </c>
      <c r="P136" s="23">
        <v>6</v>
      </c>
      <c r="Q136" s="24">
        <v>8</v>
      </c>
      <c r="R136" s="21">
        <v>9</v>
      </c>
      <c r="S136" s="25">
        <v>10</v>
      </c>
      <c r="T136" s="108"/>
      <c r="U136" s="100"/>
      <c r="V136" s="100"/>
      <c r="W136" s="100"/>
      <c r="X136" s="100"/>
      <c r="Y136" s="100"/>
      <c r="Z136" s="146"/>
      <c r="AA136" s="112"/>
      <c r="AB136" s="112"/>
      <c r="AC136" s="100"/>
      <c r="AD136" s="88"/>
      <c r="AE136" s="115"/>
      <c r="AF136" s="108"/>
      <c r="AG136" s="118"/>
      <c r="AH136" s="118"/>
      <c r="AI136" s="146"/>
      <c r="AJ136" s="119"/>
    </row>
    <row r="137" spans="2:36" ht="12" customHeight="1" x14ac:dyDescent="0.2">
      <c r="B137" s="83">
        <v>19</v>
      </c>
      <c r="C137" s="86" t="s">
        <v>35</v>
      </c>
      <c r="D137" s="86" t="s">
        <v>36</v>
      </c>
      <c r="E137" s="86" t="s">
        <v>63</v>
      </c>
      <c r="F137" s="86" t="s">
        <v>38</v>
      </c>
      <c r="G137" s="147" t="s">
        <v>136</v>
      </c>
      <c r="H137" s="150" t="s">
        <v>137</v>
      </c>
      <c r="I137" s="153">
        <v>2</v>
      </c>
      <c r="J137" s="153">
        <v>4</v>
      </c>
      <c r="K137" s="98">
        <f>I137+J137</f>
        <v>6</v>
      </c>
      <c r="L137" s="86" t="str">
        <f>IF(K137&lt;=4,"Bajo",IF(K137=5,"Medio",IF(K137=6,"Alto",IF(K137=7,"Alto",IF(K137&gt;=8,"Extremo")))))</f>
        <v>Alto</v>
      </c>
      <c r="M137" s="156"/>
      <c r="N137" s="157"/>
      <c r="O137" s="160" t="s">
        <v>20</v>
      </c>
      <c r="P137" s="160"/>
      <c r="Q137" s="160"/>
      <c r="R137" s="160"/>
      <c r="S137" s="160"/>
      <c r="T137" s="106" t="s">
        <v>51</v>
      </c>
      <c r="U137" s="98" t="s">
        <v>41</v>
      </c>
      <c r="V137" s="98"/>
      <c r="W137" s="98"/>
      <c r="X137" s="98" t="s">
        <v>41</v>
      </c>
      <c r="Y137" s="98" t="s">
        <v>41</v>
      </c>
      <c r="Z137" s="144" t="s">
        <v>138</v>
      </c>
      <c r="AA137" s="112">
        <v>1</v>
      </c>
      <c r="AB137" s="112">
        <v>2</v>
      </c>
      <c r="AC137" s="98">
        <f>SUM(AA137:AB143)</f>
        <v>3</v>
      </c>
      <c r="AD137" s="86" t="s">
        <v>52</v>
      </c>
      <c r="AE137" s="113" t="s">
        <v>67</v>
      </c>
      <c r="AF137" s="106" t="s">
        <v>45</v>
      </c>
      <c r="AG137" s="116" t="s">
        <v>46</v>
      </c>
      <c r="AH137" s="116" t="s">
        <v>60</v>
      </c>
      <c r="AI137" s="144" t="s">
        <v>54</v>
      </c>
      <c r="AJ137" s="119" t="s">
        <v>49</v>
      </c>
    </row>
    <row r="138" spans="2:36" ht="12" customHeight="1" x14ac:dyDescent="0.2">
      <c r="B138" s="84"/>
      <c r="C138" s="87"/>
      <c r="D138" s="87"/>
      <c r="E138" s="87"/>
      <c r="F138" s="87"/>
      <c r="G138" s="148"/>
      <c r="H138" s="151"/>
      <c r="I138" s="154"/>
      <c r="J138" s="154"/>
      <c r="K138" s="99"/>
      <c r="L138" s="87"/>
      <c r="M138" s="158"/>
      <c r="N138" s="159"/>
      <c r="O138" s="11">
        <v>1</v>
      </c>
      <c r="P138" s="11">
        <v>2</v>
      </c>
      <c r="Q138" s="11">
        <v>3</v>
      </c>
      <c r="R138" s="11">
        <v>4</v>
      </c>
      <c r="S138" s="11">
        <v>5</v>
      </c>
      <c r="T138" s="107"/>
      <c r="U138" s="99"/>
      <c r="V138" s="99"/>
      <c r="W138" s="99"/>
      <c r="X138" s="99"/>
      <c r="Y138" s="99"/>
      <c r="Z138" s="145"/>
      <c r="AA138" s="112"/>
      <c r="AB138" s="112"/>
      <c r="AC138" s="99"/>
      <c r="AD138" s="87"/>
      <c r="AE138" s="114"/>
      <c r="AF138" s="107"/>
      <c r="AG138" s="117"/>
      <c r="AH138" s="117"/>
      <c r="AI138" s="145"/>
      <c r="AJ138" s="119"/>
    </row>
    <row r="139" spans="2:36" ht="11.45" customHeight="1" x14ac:dyDescent="0.2">
      <c r="B139" s="84"/>
      <c r="C139" s="87"/>
      <c r="D139" s="87"/>
      <c r="E139" s="87"/>
      <c r="F139" s="87"/>
      <c r="G139" s="148"/>
      <c r="H139" s="151"/>
      <c r="I139" s="154"/>
      <c r="J139" s="154"/>
      <c r="K139" s="99"/>
      <c r="L139" s="87"/>
      <c r="M139" s="143" t="s">
        <v>19</v>
      </c>
      <c r="N139" s="12">
        <v>1</v>
      </c>
      <c r="O139" s="13">
        <v>1</v>
      </c>
      <c r="P139" s="14">
        <v>2</v>
      </c>
      <c r="Q139" s="15">
        <v>3</v>
      </c>
      <c r="R139" s="16">
        <v>4</v>
      </c>
      <c r="S139" s="17">
        <v>5</v>
      </c>
      <c r="T139" s="107"/>
      <c r="U139" s="99"/>
      <c r="V139" s="99"/>
      <c r="W139" s="99"/>
      <c r="X139" s="99"/>
      <c r="Y139" s="99"/>
      <c r="Z139" s="145"/>
      <c r="AA139" s="112"/>
      <c r="AB139" s="112"/>
      <c r="AC139" s="99"/>
      <c r="AD139" s="87"/>
      <c r="AE139" s="114"/>
      <c r="AF139" s="107"/>
      <c r="AG139" s="117"/>
      <c r="AH139" s="117"/>
      <c r="AI139" s="145"/>
      <c r="AJ139" s="119"/>
    </row>
    <row r="140" spans="2:36" ht="12" x14ac:dyDescent="0.2">
      <c r="B140" s="84"/>
      <c r="C140" s="87"/>
      <c r="D140" s="87"/>
      <c r="E140" s="87"/>
      <c r="F140" s="87"/>
      <c r="G140" s="148"/>
      <c r="H140" s="151"/>
      <c r="I140" s="154"/>
      <c r="J140" s="154"/>
      <c r="K140" s="99"/>
      <c r="L140" s="87"/>
      <c r="M140" s="143"/>
      <c r="N140" s="12">
        <v>2</v>
      </c>
      <c r="O140" s="14">
        <v>2</v>
      </c>
      <c r="P140" s="15">
        <v>3</v>
      </c>
      <c r="Q140" s="16">
        <v>4</v>
      </c>
      <c r="R140" s="17">
        <v>5</v>
      </c>
      <c r="S140" s="18">
        <v>6</v>
      </c>
      <c r="T140" s="107"/>
      <c r="U140" s="99"/>
      <c r="V140" s="99"/>
      <c r="W140" s="99"/>
      <c r="X140" s="99"/>
      <c r="Y140" s="99"/>
      <c r="Z140" s="145"/>
      <c r="AA140" s="112"/>
      <c r="AB140" s="112"/>
      <c r="AC140" s="99"/>
      <c r="AD140" s="87"/>
      <c r="AE140" s="114"/>
      <c r="AF140" s="107"/>
      <c r="AG140" s="117"/>
      <c r="AH140" s="117"/>
      <c r="AI140" s="145"/>
      <c r="AJ140" s="119"/>
    </row>
    <row r="141" spans="2:36" ht="12" x14ac:dyDescent="0.2">
      <c r="B141" s="84"/>
      <c r="C141" s="87"/>
      <c r="D141" s="87"/>
      <c r="E141" s="87"/>
      <c r="F141" s="87"/>
      <c r="G141" s="148"/>
      <c r="H141" s="151"/>
      <c r="I141" s="154"/>
      <c r="J141" s="154"/>
      <c r="K141" s="99"/>
      <c r="L141" s="87"/>
      <c r="M141" s="143"/>
      <c r="N141" s="12">
        <v>3</v>
      </c>
      <c r="O141" s="15">
        <v>3</v>
      </c>
      <c r="P141" s="16">
        <v>4</v>
      </c>
      <c r="Q141" s="17">
        <v>5</v>
      </c>
      <c r="R141" s="18">
        <v>6</v>
      </c>
      <c r="S141" s="19">
        <v>8</v>
      </c>
      <c r="T141" s="107"/>
      <c r="U141" s="99"/>
      <c r="V141" s="99"/>
      <c r="W141" s="99"/>
      <c r="X141" s="99"/>
      <c r="Y141" s="99"/>
      <c r="Z141" s="145"/>
      <c r="AA141" s="112"/>
      <c r="AB141" s="112"/>
      <c r="AC141" s="99"/>
      <c r="AD141" s="87"/>
      <c r="AE141" s="114"/>
      <c r="AF141" s="107"/>
      <c r="AG141" s="117"/>
      <c r="AH141" s="117"/>
      <c r="AI141" s="145"/>
      <c r="AJ141" s="119"/>
    </row>
    <row r="142" spans="2:36" ht="12" x14ac:dyDescent="0.2">
      <c r="B142" s="84"/>
      <c r="C142" s="87"/>
      <c r="D142" s="87"/>
      <c r="E142" s="87"/>
      <c r="F142" s="87"/>
      <c r="G142" s="148"/>
      <c r="H142" s="151"/>
      <c r="I142" s="154"/>
      <c r="J142" s="154"/>
      <c r="K142" s="99"/>
      <c r="L142" s="87"/>
      <c r="M142" s="143"/>
      <c r="N142" s="12">
        <v>4</v>
      </c>
      <c r="O142" s="20">
        <v>4</v>
      </c>
      <c r="P142" s="17">
        <v>5</v>
      </c>
      <c r="Q142" s="18">
        <v>6</v>
      </c>
      <c r="R142" s="19">
        <v>8</v>
      </c>
      <c r="S142" s="21">
        <v>9</v>
      </c>
      <c r="T142" s="107"/>
      <c r="U142" s="99"/>
      <c r="V142" s="99"/>
      <c r="W142" s="99"/>
      <c r="X142" s="99"/>
      <c r="Y142" s="99"/>
      <c r="Z142" s="145"/>
      <c r="AA142" s="112"/>
      <c r="AB142" s="112"/>
      <c r="AC142" s="99"/>
      <c r="AD142" s="87"/>
      <c r="AE142" s="114"/>
      <c r="AF142" s="107"/>
      <c r="AG142" s="117"/>
      <c r="AH142" s="117"/>
      <c r="AI142" s="145"/>
      <c r="AJ142" s="119"/>
    </row>
    <row r="143" spans="2:36" ht="12" x14ac:dyDescent="0.2">
      <c r="B143" s="85"/>
      <c r="C143" s="88"/>
      <c r="D143" s="88"/>
      <c r="E143" s="88"/>
      <c r="F143" s="88"/>
      <c r="G143" s="149"/>
      <c r="H143" s="152"/>
      <c r="I143" s="155"/>
      <c r="J143" s="155"/>
      <c r="K143" s="100"/>
      <c r="L143" s="88"/>
      <c r="M143" s="143"/>
      <c r="N143" s="12">
        <v>5</v>
      </c>
      <c r="O143" s="22">
        <v>5</v>
      </c>
      <c r="P143" s="23">
        <v>6</v>
      </c>
      <c r="Q143" s="24">
        <v>8</v>
      </c>
      <c r="R143" s="21">
        <v>9</v>
      </c>
      <c r="S143" s="25">
        <v>10</v>
      </c>
      <c r="T143" s="108"/>
      <c r="U143" s="100"/>
      <c r="V143" s="100"/>
      <c r="W143" s="100"/>
      <c r="X143" s="100"/>
      <c r="Y143" s="100"/>
      <c r="Z143" s="146"/>
      <c r="AA143" s="112"/>
      <c r="AB143" s="112"/>
      <c r="AC143" s="100"/>
      <c r="AD143" s="88"/>
      <c r="AE143" s="115"/>
      <c r="AF143" s="108"/>
      <c r="AG143" s="118"/>
      <c r="AH143" s="118"/>
      <c r="AI143" s="146"/>
      <c r="AJ143" s="119"/>
    </row>
    <row r="144" spans="2:36" ht="15" customHeight="1" x14ac:dyDescent="0.2">
      <c r="B144" s="83">
        <v>20</v>
      </c>
      <c r="C144" s="86" t="s">
        <v>35</v>
      </c>
      <c r="D144" s="86" t="s">
        <v>36</v>
      </c>
      <c r="E144" s="86" t="s">
        <v>63</v>
      </c>
      <c r="F144" s="86" t="s">
        <v>38</v>
      </c>
      <c r="G144" s="147" t="s">
        <v>139</v>
      </c>
      <c r="H144" s="150" t="s">
        <v>140</v>
      </c>
      <c r="I144" s="153">
        <v>2</v>
      </c>
      <c r="J144" s="153">
        <v>4</v>
      </c>
      <c r="K144" s="98">
        <f>I144+J144</f>
        <v>6</v>
      </c>
      <c r="L144" s="86" t="str">
        <f>IF(K144&lt;=4,"Bajo",IF(K144=5,"Medio",IF(K144=6,"Alto",IF(K144=7,"Alto",IF(K144&gt;=8,"Extremo")))))</f>
        <v>Alto</v>
      </c>
      <c r="M144" s="156"/>
      <c r="N144" s="157"/>
      <c r="O144" s="160" t="s">
        <v>20</v>
      </c>
      <c r="P144" s="160"/>
      <c r="Q144" s="160"/>
      <c r="R144" s="160"/>
      <c r="S144" s="160"/>
      <c r="T144" s="106" t="s">
        <v>51</v>
      </c>
      <c r="U144" s="98" t="s">
        <v>41</v>
      </c>
      <c r="V144" s="98"/>
      <c r="W144" s="98" t="s">
        <v>41</v>
      </c>
      <c r="X144" s="98" t="s">
        <v>41</v>
      </c>
      <c r="Y144" s="98" t="s">
        <v>41</v>
      </c>
      <c r="Z144" s="144" t="s">
        <v>141</v>
      </c>
      <c r="AA144" s="112">
        <v>2</v>
      </c>
      <c r="AB144" s="112">
        <v>2</v>
      </c>
      <c r="AC144" s="98">
        <f>SUM(AA144:AB150)</f>
        <v>4</v>
      </c>
      <c r="AD144" s="86" t="s">
        <v>52</v>
      </c>
      <c r="AE144" s="113" t="s">
        <v>67</v>
      </c>
      <c r="AF144" s="106" t="s">
        <v>51</v>
      </c>
      <c r="AG144" s="116" t="s">
        <v>46</v>
      </c>
      <c r="AH144" s="116" t="s">
        <v>60</v>
      </c>
      <c r="AI144" s="144" t="s">
        <v>54</v>
      </c>
      <c r="AJ144" s="119" t="s">
        <v>49</v>
      </c>
    </row>
    <row r="145" spans="2:36" ht="15" customHeight="1" x14ac:dyDescent="0.2">
      <c r="B145" s="84"/>
      <c r="C145" s="87"/>
      <c r="D145" s="87"/>
      <c r="E145" s="87"/>
      <c r="F145" s="87"/>
      <c r="G145" s="148"/>
      <c r="H145" s="151"/>
      <c r="I145" s="154"/>
      <c r="J145" s="154"/>
      <c r="K145" s="99"/>
      <c r="L145" s="87"/>
      <c r="M145" s="158"/>
      <c r="N145" s="159"/>
      <c r="O145" s="11">
        <v>1</v>
      </c>
      <c r="P145" s="11">
        <v>2</v>
      </c>
      <c r="Q145" s="11">
        <v>3</v>
      </c>
      <c r="R145" s="11">
        <v>4</v>
      </c>
      <c r="S145" s="11">
        <v>5</v>
      </c>
      <c r="T145" s="107"/>
      <c r="U145" s="99"/>
      <c r="V145" s="99"/>
      <c r="W145" s="99"/>
      <c r="X145" s="99"/>
      <c r="Y145" s="99"/>
      <c r="Z145" s="145"/>
      <c r="AA145" s="112"/>
      <c r="AB145" s="112"/>
      <c r="AC145" s="99"/>
      <c r="AD145" s="87"/>
      <c r="AE145" s="114"/>
      <c r="AF145" s="107"/>
      <c r="AG145" s="117"/>
      <c r="AH145" s="117"/>
      <c r="AI145" s="145"/>
      <c r="AJ145" s="119"/>
    </row>
    <row r="146" spans="2:36" ht="15" customHeight="1" x14ac:dyDescent="0.2">
      <c r="B146" s="84"/>
      <c r="C146" s="87"/>
      <c r="D146" s="87"/>
      <c r="E146" s="87"/>
      <c r="F146" s="87"/>
      <c r="G146" s="148"/>
      <c r="H146" s="151"/>
      <c r="I146" s="154"/>
      <c r="J146" s="154"/>
      <c r="K146" s="99"/>
      <c r="L146" s="87"/>
      <c r="M146" s="143" t="s">
        <v>19</v>
      </c>
      <c r="N146" s="12">
        <v>1</v>
      </c>
      <c r="O146" s="13">
        <v>1</v>
      </c>
      <c r="P146" s="14">
        <v>2</v>
      </c>
      <c r="Q146" s="15">
        <v>3</v>
      </c>
      <c r="R146" s="16">
        <v>4</v>
      </c>
      <c r="S146" s="17">
        <v>5</v>
      </c>
      <c r="T146" s="107"/>
      <c r="U146" s="99"/>
      <c r="V146" s="99"/>
      <c r="W146" s="99"/>
      <c r="X146" s="99"/>
      <c r="Y146" s="99"/>
      <c r="Z146" s="145"/>
      <c r="AA146" s="112"/>
      <c r="AB146" s="112"/>
      <c r="AC146" s="99"/>
      <c r="AD146" s="87"/>
      <c r="AE146" s="114"/>
      <c r="AF146" s="107"/>
      <c r="AG146" s="117"/>
      <c r="AH146" s="117"/>
      <c r="AI146" s="145"/>
      <c r="AJ146" s="119"/>
    </row>
    <row r="147" spans="2:36" ht="15" customHeight="1" x14ac:dyDescent="0.2">
      <c r="B147" s="84"/>
      <c r="C147" s="87"/>
      <c r="D147" s="87"/>
      <c r="E147" s="87"/>
      <c r="F147" s="87"/>
      <c r="G147" s="148"/>
      <c r="H147" s="151"/>
      <c r="I147" s="154"/>
      <c r="J147" s="154"/>
      <c r="K147" s="99"/>
      <c r="L147" s="87"/>
      <c r="M147" s="143"/>
      <c r="N147" s="12">
        <v>2</v>
      </c>
      <c r="O147" s="14">
        <v>2</v>
      </c>
      <c r="P147" s="15">
        <v>3</v>
      </c>
      <c r="Q147" s="16">
        <v>4</v>
      </c>
      <c r="R147" s="17">
        <v>5</v>
      </c>
      <c r="S147" s="18">
        <v>6</v>
      </c>
      <c r="T147" s="107"/>
      <c r="U147" s="99"/>
      <c r="V147" s="99"/>
      <c r="W147" s="99"/>
      <c r="X147" s="99"/>
      <c r="Y147" s="99"/>
      <c r="Z147" s="145"/>
      <c r="AA147" s="112"/>
      <c r="AB147" s="112"/>
      <c r="AC147" s="99"/>
      <c r="AD147" s="87"/>
      <c r="AE147" s="114"/>
      <c r="AF147" s="107"/>
      <c r="AG147" s="117"/>
      <c r="AH147" s="117"/>
      <c r="AI147" s="145"/>
      <c r="AJ147" s="119"/>
    </row>
    <row r="148" spans="2:36" ht="15" customHeight="1" x14ac:dyDescent="0.2">
      <c r="B148" s="84"/>
      <c r="C148" s="87"/>
      <c r="D148" s="87"/>
      <c r="E148" s="87"/>
      <c r="F148" s="87"/>
      <c r="G148" s="148"/>
      <c r="H148" s="151"/>
      <c r="I148" s="154"/>
      <c r="J148" s="154"/>
      <c r="K148" s="99"/>
      <c r="L148" s="87"/>
      <c r="M148" s="143"/>
      <c r="N148" s="12">
        <v>3</v>
      </c>
      <c r="O148" s="15">
        <v>3</v>
      </c>
      <c r="P148" s="16">
        <v>4</v>
      </c>
      <c r="Q148" s="17">
        <v>5</v>
      </c>
      <c r="R148" s="18">
        <v>6</v>
      </c>
      <c r="S148" s="19">
        <v>8</v>
      </c>
      <c r="T148" s="107"/>
      <c r="U148" s="99"/>
      <c r="V148" s="99"/>
      <c r="W148" s="99"/>
      <c r="X148" s="99"/>
      <c r="Y148" s="99"/>
      <c r="Z148" s="145"/>
      <c r="AA148" s="112"/>
      <c r="AB148" s="112"/>
      <c r="AC148" s="99"/>
      <c r="AD148" s="87"/>
      <c r="AE148" s="114"/>
      <c r="AF148" s="107"/>
      <c r="AG148" s="117"/>
      <c r="AH148" s="117"/>
      <c r="AI148" s="145"/>
      <c r="AJ148" s="119"/>
    </row>
    <row r="149" spans="2:36" ht="15" customHeight="1" x14ac:dyDescent="0.2">
      <c r="B149" s="84"/>
      <c r="C149" s="87"/>
      <c r="D149" s="87"/>
      <c r="E149" s="87"/>
      <c r="F149" s="87"/>
      <c r="G149" s="148"/>
      <c r="H149" s="151"/>
      <c r="I149" s="154"/>
      <c r="J149" s="154"/>
      <c r="K149" s="99"/>
      <c r="L149" s="87"/>
      <c r="M149" s="143"/>
      <c r="N149" s="12">
        <v>4</v>
      </c>
      <c r="O149" s="20">
        <v>4</v>
      </c>
      <c r="P149" s="17">
        <v>5</v>
      </c>
      <c r="Q149" s="18">
        <v>6</v>
      </c>
      <c r="R149" s="19">
        <v>8</v>
      </c>
      <c r="S149" s="21">
        <v>9</v>
      </c>
      <c r="T149" s="107"/>
      <c r="U149" s="99"/>
      <c r="V149" s="99"/>
      <c r="W149" s="99"/>
      <c r="X149" s="99"/>
      <c r="Y149" s="99"/>
      <c r="Z149" s="145"/>
      <c r="AA149" s="112"/>
      <c r="AB149" s="112"/>
      <c r="AC149" s="99"/>
      <c r="AD149" s="87"/>
      <c r="AE149" s="114"/>
      <c r="AF149" s="107"/>
      <c r="AG149" s="117"/>
      <c r="AH149" s="117"/>
      <c r="AI149" s="145"/>
      <c r="AJ149" s="119"/>
    </row>
    <row r="150" spans="2:36" ht="15" customHeight="1" x14ac:dyDescent="0.2">
      <c r="B150" s="85"/>
      <c r="C150" s="88"/>
      <c r="D150" s="88"/>
      <c r="E150" s="88"/>
      <c r="F150" s="88"/>
      <c r="G150" s="149"/>
      <c r="H150" s="152"/>
      <c r="I150" s="155"/>
      <c r="J150" s="155"/>
      <c r="K150" s="100"/>
      <c r="L150" s="88"/>
      <c r="M150" s="143"/>
      <c r="N150" s="12">
        <v>5</v>
      </c>
      <c r="O150" s="22">
        <v>5</v>
      </c>
      <c r="P150" s="23">
        <v>6</v>
      </c>
      <c r="Q150" s="24">
        <v>8</v>
      </c>
      <c r="R150" s="21">
        <v>9</v>
      </c>
      <c r="S150" s="25">
        <v>10</v>
      </c>
      <c r="T150" s="108"/>
      <c r="U150" s="100"/>
      <c r="V150" s="100"/>
      <c r="W150" s="100"/>
      <c r="X150" s="100"/>
      <c r="Y150" s="100"/>
      <c r="Z150" s="146"/>
      <c r="AA150" s="112"/>
      <c r="AB150" s="112"/>
      <c r="AC150" s="100"/>
      <c r="AD150" s="88"/>
      <c r="AE150" s="115"/>
      <c r="AF150" s="108"/>
      <c r="AG150" s="118"/>
      <c r="AH150" s="118"/>
      <c r="AI150" s="146"/>
      <c r="AJ150" s="119"/>
    </row>
    <row r="151" spans="2:36" ht="12" customHeight="1" x14ac:dyDescent="0.2">
      <c r="B151" s="83">
        <v>21</v>
      </c>
      <c r="C151" s="86" t="s">
        <v>35</v>
      </c>
      <c r="D151" s="86" t="s">
        <v>69</v>
      </c>
      <c r="E151" s="86" t="s">
        <v>63</v>
      </c>
      <c r="F151" s="86" t="s">
        <v>38</v>
      </c>
      <c r="G151" s="147" t="s">
        <v>142</v>
      </c>
      <c r="H151" s="150" t="s">
        <v>143</v>
      </c>
      <c r="I151" s="153">
        <v>2</v>
      </c>
      <c r="J151" s="153">
        <v>3</v>
      </c>
      <c r="K151" s="98">
        <f>I151+J151</f>
        <v>5</v>
      </c>
      <c r="L151" s="86" t="str">
        <f>IF(K151&lt;=4,"Bajo",IF(K151=5,"Medio",IF(K151=6,"Alto",IF(K151=7,"Alto",IF(K151&gt;=8,"Extremo")))))</f>
        <v>Medio</v>
      </c>
      <c r="M151" s="156"/>
      <c r="N151" s="157"/>
      <c r="O151" s="160" t="s">
        <v>20</v>
      </c>
      <c r="P151" s="160"/>
      <c r="Q151" s="160"/>
      <c r="R151" s="160"/>
      <c r="S151" s="160"/>
      <c r="T151" s="106" t="s">
        <v>144</v>
      </c>
      <c r="U151" s="98"/>
      <c r="V151" s="98" t="s">
        <v>41</v>
      </c>
      <c r="W151" s="98" t="s">
        <v>41</v>
      </c>
      <c r="X151" s="98"/>
      <c r="Y151" s="98"/>
      <c r="Z151" s="144" t="s">
        <v>145</v>
      </c>
      <c r="AA151" s="112">
        <v>3</v>
      </c>
      <c r="AB151" s="112">
        <v>3</v>
      </c>
      <c r="AC151" s="98">
        <f>SUM(AA151:AB157)</f>
        <v>6</v>
      </c>
      <c r="AD151" s="86" t="s">
        <v>43</v>
      </c>
      <c r="AE151" s="113" t="s">
        <v>67</v>
      </c>
      <c r="AF151" s="106" t="s">
        <v>45</v>
      </c>
      <c r="AG151" s="116" t="s">
        <v>46</v>
      </c>
      <c r="AH151" s="116" t="s">
        <v>60</v>
      </c>
      <c r="AI151" s="144" t="s">
        <v>54</v>
      </c>
      <c r="AJ151" s="119" t="s">
        <v>49</v>
      </c>
    </row>
    <row r="152" spans="2:36" ht="12" customHeight="1" x14ac:dyDescent="0.2">
      <c r="B152" s="84"/>
      <c r="C152" s="87"/>
      <c r="D152" s="87"/>
      <c r="E152" s="87"/>
      <c r="F152" s="87"/>
      <c r="G152" s="148"/>
      <c r="H152" s="151"/>
      <c r="I152" s="154"/>
      <c r="J152" s="154"/>
      <c r="K152" s="99"/>
      <c r="L152" s="87"/>
      <c r="M152" s="158"/>
      <c r="N152" s="159"/>
      <c r="O152" s="11">
        <v>1</v>
      </c>
      <c r="P152" s="11">
        <v>2</v>
      </c>
      <c r="Q152" s="11">
        <v>3</v>
      </c>
      <c r="R152" s="11">
        <v>4</v>
      </c>
      <c r="S152" s="11">
        <v>5</v>
      </c>
      <c r="T152" s="107"/>
      <c r="U152" s="99"/>
      <c r="V152" s="99"/>
      <c r="W152" s="99"/>
      <c r="X152" s="99"/>
      <c r="Y152" s="99"/>
      <c r="Z152" s="145"/>
      <c r="AA152" s="112"/>
      <c r="AB152" s="112"/>
      <c r="AC152" s="99"/>
      <c r="AD152" s="87"/>
      <c r="AE152" s="114"/>
      <c r="AF152" s="107"/>
      <c r="AG152" s="117"/>
      <c r="AH152" s="117"/>
      <c r="AI152" s="145"/>
      <c r="AJ152" s="119"/>
    </row>
    <row r="153" spans="2:36" ht="11.45" customHeight="1" x14ac:dyDescent="0.2">
      <c r="B153" s="84"/>
      <c r="C153" s="87"/>
      <c r="D153" s="87"/>
      <c r="E153" s="87"/>
      <c r="F153" s="87"/>
      <c r="G153" s="148"/>
      <c r="H153" s="151"/>
      <c r="I153" s="154"/>
      <c r="J153" s="154"/>
      <c r="K153" s="99"/>
      <c r="L153" s="87"/>
      <c r="M153" s="143" t="s">
        <v>19</v>
      </c>
      <c r="N153" s="12">
        <v>1</v>
      </c>
      <c r="O153" s="13">
        <v>1</v>
      </c>
      <c r="P153" s="14">
        <v>2</v>
      </c>
      <c r="Q153" s="15">
        <v>3</v>
      </c>
      <c r="R153" s="16">
        <v>4</v>
      </c>
      <c r="S153" s="17">
        <v>5</v>
      </c>
      <c r="T153" s="107"/>
      <c r="U153" s="99"/>
      <c r="V153" s="99"/>
      <c r="W153" s="99"/>
      <c r="X153" s="99"/>
      <c r="Y153" s="99"/>
      <c r="Z153" s="145"/>
      <c r="AA153" s="112"/>
      <c r="AB153" s="112"/>
      <c r="AC153" s="99"/>
      <c r="AD153" s="87"/>
      <c r="AE153" s="114"/>
      <c r="AF153" s="107"/>
      <c r="AG153" s="117"/>
      <c r="AH153" s="117"/>
      <c r="AI153" s="145"/>
      <c r="AJ153" s="119"/>
    </row>
    <row r="154" spans="2:36" ht="12" x14ac:dyDescent="0.2">
      <c r="B154" s="84"/>
      <c r="C154" s="87"/>
      <c r="D154" s="87"/>
      <c r="E154" s="87"/>
      <c r="F154" s="87"/>
      <c r="G154" s="148"/>
      <c r="H154" s="151"/>
      <c r="I154" s="154"/>
      <c r="J154" s="154"/>
      <c r="K154" s="99"/>
      <c r="L154" s="87"/>
      <c r="M154" s="143"/>
      <c r="N154" s="12">
        <v>2</v>
      </c>
      <c r="O154" s="14">
        <v>2</v>
      </c>
      <c r="P154" s="15">
        <v>3</v>
      </c>
      <c r="Q154" s="16">
        <v>4</v>
      </c>
      <c r="R154" s="17">
        <v>5</v>
      </c>
      <c r="S154" s="18">
        <v>6</v>
      </c>
      <c r="T154" s="107"/>
      <c r="U154" s="99"/>
      <c r="V154" s="99"/>
      <c r="W154" s="99"/>
      <c r="X154" s="99"/>
      <c r="Y154" s="99"/>
      <c r="Z154" s="145"/>
      <c r="AA154" s="112"/>
      <c r="AB154" s="112"/>
      <c r="AC154" s="99"/>
      <c r="AD154" s="87"/>
      <c r="AE154" s="114"/>
      <c r="AF154" s="107"/>
      <c r="AG154" s="117"/>
      <c r="AH154" s="117"/>
      <c r="AI154" s="145"/>
      <c r="AJ154" s="119"/>
    </row>
    <row r="155" spans="2:36" ht="12" x14ac:dyDescent="0.2">
      <c r="B155" s="84"/>
      <c r="C155" s="87"/>
      <c r="D155" s="87"/>
      <c r="E155" s="87"/>
      <c r="F155" s="87"/>
      <c r="G155" s="148"/>
      <c r="H155" s="151"/>
      <c r="I155" s="154"/>
      <c r="J155" s="154"/>
      <c r="K155" s="99"/>
      <c r="L155" s="87"/>
      <c r="M155" s="143"/>
      <c r="N155" s="12">
        <v>3</v>
      </c>
      <c r="O155" s="15">
        <v>3</v>
      </c>
      <c r="P155" s="16">
        <v>4</v>
      </c>
      <c r="Q155" s="17">
        <v>5</v>
      </c>
      <c r="R155" s="18">
        <v>6</v>
      </c>
      <c r="S155" s="19">
        <v>8</v>
      </c>
      <c r="T155" s="107"/>
      <c r="U155" s="99"/>
      <c r="V155" s="99"/>
      <c r="W155" s="99"/>
      <c r="X155" s="99"/>
      <c r="Y155" s="99"/>
      <c r="Z155" s="145"/>
      <c r="AA155" s="112"/>
      <c r="AB155" s="112"/>
      <c r="AC155" s="99"/>
      <c r="AD155" s="87"/>
      <c r="AE155" s="114"/>
      <c r="AF155" s="107"/>
      <c r="AG155" s="117"/>
      <c r="AH155" s="117"/>
      <c r="AI155" s="145"/>
      <c r="AJ155" s="119"/>
    </row>
    <row r="156" spans="2:36" ht="12" x14ac:dyDescent="0.2">
      <c r="B156" s="84"/>
      <c r="C156" s="87"/>
      <c r="D156" s="87"/>
      <c r="E156" s="87"/>
      <c r="F156" s="87"/>
      <c r="G156" s="148"/>
      <c r="H156" s="151"/>
      <c r="I156" s="154"/>
      <c r="J156" s="154"/>
      <c r="K156" s="99"/>
      <c r="L156" s="87"/>
      <c r="M156" s="143"/>
      <c r="N156" s="12">
        <v>4</v>
      </c>
      <c r="O156" s="20">
        <v>4</v>
      </c>
      <c r="P156" s="17">
        <v>5</v>
      </c>
      <c r="Q156" s="18">
        <v>6</v>
      </c>
      <c r="R156" s="19">
        <v>8</v>
      </c>
      <c r="S156" s="21">
        <v>9</v>
      </c>
      <c r="T156" s="107"/>
      <c r="U156" s="99"/>
      <c r="V156" s="99"/>
      <c r="W156" s="99"/>
      <c r="X156" s="99"/>
      <c r="Y156" s="99"/>
      <c r="Z156" s="145"/>
      <c r="AA156" s="112"/>
      <c r="AB156" s="112"/>
      <c r="AC156" s="99"/>
      <c r="AD156" s="87"/>
      <c r="AE156" s="114"/>
      <c r="AF156" s="107"/>
      <c r="AG156" s="117"/>
      <c r="AH156" s="117"/>
      <c r="AI156" s="145"/>
      <c r="AJ156" s="119"/>
    </row>
    <row r="157" spans="2:36" ht="12" x14ac:dyDescent="0.2">
      <c r="B157" s="85"/>
      <c r="C157" s="88"/>
      <c r="D157" s="88"/>
      <c r="E157" s="88"/>
      <c r="F157" s="88"/>
      <c r="G157" s="149"/>
      <c r="H157" s="152"/>
      <c r="I157" s="155"/>
      <c r="J157" s="155"/>
      <c r="K157" s="100"/>
      <c r="L157" s="88"/>
      <c r="M157" s="143"/>
      <c r="N157" s="12">
        <v>5</v>
      </c>
      <c r="O157" s="22">
        <v>5</v>
      </c>
      <c r="P157" s="23">
        <v>6</v>
      </c>
      <c r="Q157" s="24">
        <v>8</v>
      </c>
      <c r="R157" s="21">
        <v>9</v>
      </c>
      <c r="S157" s="25">
        <v>10</v>
      </c>
      <c r="T157" s="108"/>
      <c r="U157" s="100"/>
      <c r="V157" s="100"/>
      <c r="W157" s="100"/>
      <c r="X157" s="100"/>
      <c r="Y157" s="100"/>
      <c r="Z157" s="146"/>
      <c r="AA157" s="112"/>
      <c r="AB157" s="112"/>
      <c r="AC157" s="100"/>
      <c r="AD157" s="88"/>
      <c r="AE157" s="115"/>
      <c r="AF157" s="108"/>
      <c r="AG157" s="118"/>
      <c r="AH157" s="118"/>
      <c r="AI157" s="146"/>
      <c r="AJ157" s="119"/>
    </row>
    <row r="158" spans="2:36" ht="12" customHeight="1" x14ac:dyDescent="0.2">
      <c r="B158" s="83">
        <v>22</v>
      </c>
      <c r="C158" s="86" t="s">
        <v>35</v>
      </c>
      <c r="D158" s="86" t="s">
        <v>36</v>
      </c>
      <c r="E158" s="86" t="s">
        <v>63</v>
      </c>
      <c r="F158" s="86" t="s">
        <v>38</v>
      </c>
      <c r="G158" s="147" t="s">
        <v>146</v>
      </c>
      <c r="H158" s="150" t="s">
        <v>147</v>
      </c>
      <c r="I158" s="153">
        <v>2</v>
      </c>
      <c r="J158" s="153">
        <v>5</v>
      </c>
      <c r="K158" s="98">
        <f>I158+J158</f>
        <v>7</v>
      </c>
      <c r="L158" s="86" t="str">
        <f>IF(K158&lt;=4,"Bajo",IF(K158=5,"Medio",IF(K158=6,"Alto",IF(K158=7,"Alto",IF(K158&gt;=8,"Extremo")))))</f>
        <v>Alto</v>
      </c>
      <c r="M158" s="156"/>
      <c r="N158" s="157"/>
      <c r="O158" s="160" t="s">
        <v>20</v>
      </c>
      <c r="P158" s="160"/>
      <c r="Q158" s="160"/>
      <c r="R158" s="160"/>
      <c r="S158" s="160"/>
      <c r="T158" s="106" t="s">
        <v>40</v>
      </c>
      <c r="U158" s="98" t="s">
        <v>41</v>
      </c>
      <c r="V158" s="98"/>
      <c r="W158" s="98"/>
      <c r="X158" s="98" t="s">
        <v>41</v>
      </c>
      <c r="Y158" s="98" t="s">
        <v>41</v>
      </c>
      <c r="Z158" s="144" t="s">
        <v>148</v>
      </c>
      <c r="AA158" s="112">
        <v>2</v>
      </c>
      <c r="AB158" s="112">
        <v>3</v>
      </c>
      <c r="AC158" s="98">
        <f>SUM(AA158:AB164)</f>
        <v>5</v>
      </c>
      <c r="AD158" s="86" t="s">
        <v>43</v>
      </c>
      <c r="AE158" s="113" t="s">
        <v>67</v>
      </c>
      <c r="AF158" s="106" t="s">
        <v>45</v>
      </c>
      <c r="AG158" s="116" t="s">
        <v>46</v>
      </c>
      <c r="AH158" s="116" t="s">
        <v>60</v>
      </c>
      <c r="AI158" s="144" t="s">
        <v>54</v>
      </c>
      <c r="AJ158" s="119" t="s">
        <v>49</v>
      </c>
    </row>
    <row r="159" spans="2:36" ht="12" customHeight="1" x14ac:dyDescent="0.2">
      <c r="B159" s="84"/>
      <c r="C159" s="87"/>
      <c r="D159" s="87"/>
      <c r="E159" s="87"/>
      <c r="F159" s="87"/>
      <c r="G159" s="148"/>
      <c r="H159" s="151"/>
      <c r="I159" s="154"/>
      <c r="J159" s="154"/>
      <c r="K159" s="99"/>
      <c r="L159" s="87"/>
      <c r="M159" s="158"/>
      <c r="N159" s="159"/>
      <c r="O159" s="11">
        <v>1</v>
      </c>
      <c r="P159" s="11">
        <v>2</v>
      </c>
      <c r="Q159" s="11">
        <v>3</v>
      </c>
      <c r="R159" s="11">
        <v>4</v>
      </c>
      <c r="S159" s="11">
        <v>5</v>
      </c>
      <c r="T159" s="107"/>
      <c r="U159" s="99"/>
      <c r="V159" s="99"/>
      <c r="W159" s="99"/>
      <c r="X159" s="99"/>
      <c r="Y159" s="99"/>
      <c r="Z159" s="145"/>
      <c r="AA159" s="112"/>
      <c r="AB159" s="112"/>
      <c r="AC159" s="99"/>
      <c r="AD159" s="87"/>
      <c r="AE159" s="114"/>
      <c r="AF159" s="107"/>
      <c r="AG159" s="117"/>
      <c r="AH159" s="117"/>
      <c r="AI159" s="145"/>
      <c r="AJ159" s="119"/>
    </row>
    <row r="160" spans="2:36" ht="11.45" customHeight="1" x14ac:dyDescent="0.2">
      <c r="B160" s="84"/>
      <c r="C160" s="87"/>
      <c r="D160" s="87"/>
      <c r="E160" s="87"/>
      <c r="F160" s="87"/>
      <c r="G160" s="148"/>
      <c r="H160" s="151"/>
      <c r="I160" s="154"/>
      <c r="J160" s="154"/>
      <c r="K160" s="99"/>
      <c r="L160" s="87"/>
      <c r="M160" s="143" t="s">
        <v>19</v>
      </c>
      <c r="N160" s="12">
        <v>1</v>
      </c>
      <c r="O160" s="13">
        <v>1</v>
      </c>
      <c r="P160" s="14">
        <v>2</v>
      </c>
      <c r="Q160" s="15">
        <v>3</v>
      </c>
      <c r="R160" s="16">
        <v>4</v>
      </c>
      <c r="S160" s="17">
        <v>5</v>
      </c>
      <c r="T160" s="107"/>
      <c r="U160" s="99"/>
      <c r="V160" s="99"/>
      <c r="W160" s="99"/>
      <c r="X160" s="99"/>
      <c r="Y160" s="99"/>
      <c r="Z160" s="145"/>
      <c r="AA160" s="112"/>
      <c r="AB160" s="112"/>
      <c r="AC160" s="99"/>
      <c r="AD160" s="87"/>
      <c r="AE160" s="114"/>
      <c r="AF160" s="107"/>
      <c r="AG160" s="117"/>
      <c r="AH160" s="117"/>
      <c r="AI160" s="145"/>
      <c r="AJ160" s="119"/>
    </row>
    <row r="161" spans="2:36" ht="12" x14ac:dyDescent="0.2">
      <c r="B161" s="84"/>
      <c r="C161" s="87"/>
      <c r="D161" s="87"/>
      <c r="E161" s="87"/>
      <c r="F161" s="87"/>
      <c r="G161" s="148"/>
      <c r="H161" s="151"/>
      <c r="I161" s="154"/>
      <c r="J161" s="154"/>
      <c r="K161" s="99"/>
      <c r="L161" s="87"/>
      <c r="M161" s="143"/>
      <c r="N161" s="12">
        <v>2</v>
      </c>
      <c r="O161" s="14">
        <v>2</v>
      </c>
      <c r="P161" s="15">
        <v>3</v>
      </c>
      <c r="Q161" s="16">
        <v>4</v>
      </c>
      <c r="R161" s="17">
        <v>5</v>
      </c>
      <c r="S161" s="18">
        <v>6</v>
      </c>
      <c r="T161" s="107"/>
      <c r="U161" s="99"/>
      <c r="V161" s="99"/>
      <c r="W161" s="99"/>
      <c r="X161" s="99"/>
      <c r="Y161" s="99"/>
      <c r="Z161" s="145"/>
      <c r="AA161" s="112"/>
      <c r="AB161" s="112"/>
      <c r="AC161" s="99"/>
      <c r="AD161" s="87"/>
      <c r="AE161" s="114"/>
      <c r="AF161" s="107"/>
      <c r="AG161" s="117"/>
      <c r="AH161" s="117"/>
      <c r="AI161" s="145"/>
      <c r="AJ161" s="119"/>
    </row>
    <row r="162" spans="2:36" ht="12" x14ac:dyDescent="0.2">
      <c r="B162" s="84"/>
      <c r="C162" s="87"/>
      <c r="D162" s="87"/>
      <c r="E162" s="87"/>
      <c r="F162" s="87"/>
      <c r="G162" s="148"/>
      <c r="H162" s="151"/>
      <c r="I162" s="154"/>
      <c r="J162" s="154"/>
      <c r="K162" s="99"/>
      <c r="L162" s="87"/>
      <c r="M162" s="143"/>
      <c r="N162" s="12">
        <v>3</v>
      </c>
      <c r="O162" s="15">
        <v>3</v>
      </c>
      <c r="P162" s="16">
        <v>4</v>
      </c>
      <c r="Q162" s="17">
        <v>5</v>
      </c>
      <c r="R162" s="18">
        <v>6</v>
      </c>
      <c r="S162" s="19">
        <v>8</v>
      </c>
      <c r="T162" s="107"/>
      <c r="U162" s="99"/>
      <c r="V162" s="99"/>
      <c r="W162" s="99"/>
      <c r="X162" s="99"/>
      <c r="Y162" s="99"/>
      <c r="Z162" s="145"/>
      <c r="AA162" s="112"/>
      <c r="AB162" s="112"/>
      <c r="AC162" s="99"/>
      <c r="AD162" s="87"/>
      <c r="AE162" s="114"/>
      <c r="AF162" s="107"/>
      <c r="AG162" s="117"/>
      <c r="AH162" s="117"/>
      <c r="AI162" s="145"/>
      <c r="AJ162" s="119"/>
    </row>
    <row r="163" spans="2:36" ht="12" x14ac:dyDescent="0.2">
      <c r="B163" s="84"/>
      <c r="C163" s="87"/>
      <c r="D163" s="87"/>
      <c r="E163" s="87"/>
      <c r="F163" s="87"/>
      <c r="G163" s="148"/>
      <c r="H163" s="151"/>
      <c r="I163" s="154"/>
      <c r="J163" s="154"/>
      <c r="K163" s="99"/>
      <c r="L163" s="87"/>
      <c r="M163" s="143"/>
      <c r="N163" s="12">
        <v>4</v>
      </c>
      <c r="O163" s="20">
        <v>4</v>
      </c>
      <c r="P163" s="17">
        <v>5</v>
      </c>
      <c r="Q163" s="18">
        <v>6</v>
      </c>
      <c r="R163" s="19">
        <v>8</v>
      </c>
      <c r="S163" s="21">
        <v>9</v>
      </c>
      <c r="T163" s="107"/>
      <c r="U163" s="99"/>
      <c r="V163" s="99"/>
      <c r="W163" s="99"/>
      <c r="X163" s="99"/>
      <c r="Y163" s="99"/>
      <c r="Z163" s="145"/>
      <c r="AA163" s="112"/>
      <c r="AB163" s="112"/>
      <c r="AC163" s="99"/>
      <c r="AD163" s="87"/>
      <c r="AE163" s="114"/>
      <c r="AF163" s="107"/>
      <c r="AG163" s="117"/>
      <c r="AH163" s="117"/>
      <c r="AI163" s="145"/>
      <c r="AJ163" s="119"/>
    </row>
    <row r="164" spans="2:36" ht="12" x14ac:dyDescent="0.2">
      <c r="B164" s="85"/>
      <c r="C164" s="88"/>
      <c r="D164" s="88"/>
      <c r="E164" s="88"/>
      <c r="F164" s="88"/>
      <c r="G164" s="149"/>
      <c r="H164" s="152"/>
      <c r="I164" s="155"/>
      <c r="J164" s="155"/>
      <c r="K164" s="100"/>
      <c r="L164" s="88"/>
      <c r="M164" s="143"/>
      <c r="N164" s="12">
        <v>5</v>
      </c>
      <c r="O164" s="22">
        <v>5</v>
      </c>
      <c r="P164" s="23">
        <v>6</v>
      </c>
      <c r="Q164" s="24">
        <v>8</v>
      </c>
      <c r="R164" s="21">
        <v>9</v>
      </c>
      <c r="S164" s="25">
        <v>10</v>
      </c>
      <c r="T164" s="108"/>
      <c r="U164" s="100"/>
      <c r="V164" s="100"/>
      <c r="W164" s="100"/>
      <c r="X164" s="100"/>
      <c r="Y164" s="100"/>
      <c r="Z164" s="146"/>
      <c r="AA164" s="112"/>
      <c r="AB164" s="112"/>
      <c r="AC164" s="100"/>
      <c r="AD164" s="88"/>
      <c r="AE164" s="115"/>
      <c r="AF164" s="108"/>
      <c r="AG164" s="118"/>
      <c r="AH164" s="118"/>
      <c r="AI164" s="146"/>
      <c r="AJ164" s="119"/>
    </row>
    <row r="165" spans="2:36" ht="12" customHeight="1" x14ac:dyDescent="0.2">
      <c r="B165" s="83">
        <v>23</v>
      </c>
      <c r="C165" s="86" t="s">
        <v>95</v>
      </c>
      <c r="D165" s="86" t="s">
        <v>69</v>
      </c>
      <c r="E165" s="86" t="s">
        <v>63</v>
      </c>
      <c r="F165" s="86" t="s">
        <v>38</v>
      </c>
      <c r="G165" s="147" t="s">
        <v>149</v>
      </c>
      <c r="H165" s="150" t="s">
        <v>143</v>
      </c>
      <c r="I165" s="153">
        <v>2</v>
      </c>
      <c r="J165" s="153">
        <v>5</v>
      </c>
      <c r="K165" s="98">
        <f>I165+J165</f>
        <v>7</v>
      </c>
      <c r="L165" s="86" t="str">
        <f>IF(K165&lt;=4,"Bajo",IF(K165=5,"Medio",IF(K165=6,"Alto",IF(K165=7,"Alto",IF(K165&gt;=8,"Extremo")))))</f>
        <v>Alto</v>
      </c>
      <c r="M165" s="156"/>
      <c r="N165" s="157"/>
      <c r="O165" s="160" t="s">
        <v>20</v>
      </c>
      <c r="P165" s="160"/>
      <c r="Q165" s="160"/>
      <c r="R165" s="160"/>
      <c r="S165" s="160"/>
      <c r="T165" s="106" t="s">
        <v>51</v>
      </c>
      <c r="U165" s="98" t="s">
        <v>41</v>
      </c>
      <c r="V165" s="98"/>
      <c r="W165" s="98" t="s">
        <v>41</v>
      </c>
      <c r="X165" s="98" t="s">
        <v>41</v>
      </c>
      <c r="Y165" s="98" t="s">
        <v>41</v>
      </c>
      <c r="Z165" s="144" t="s">
        <v>150</v>
      </c>
      <c r="AA165" s="112">
        <v>2</v>
      </c>
      <c r="AB165" s="112">
        <v>3</v>
      </c>
      <c r="AC165" s="98">
        <f>SUM(AA165:AB171)</f>
        <v>5</v>
      </c>
      <c r="AD165" s="86" t="s">
        <v>43</v>
      </c>
      <c r="AE165" s="113" t="s">
        <v>67</v>
      </c>
      <c r="AF165" s="106" t="s">
        <v>45</v>
      </c>
      <c r="AG165" s="116" t="s">
        <v>46</v>
      </c>
      <c r="AH165" s="116" t="s">
        <v>60</v>
      </c>
      <c r="AI165" s="144" t="s">
        <v>54</v>
      </c>
      <c r="AJ165" s="119" t="s">
        <v>49</v>
      </c>
    </row>
    <row r="166" spans="2:36" ht="12" customHeight="1" x14ac:dyDescent="0.2">
      <c r="B166" s="84"/>
      <c r="C166" s="87"/>
      <c r="D166" s="87"/>
      <c r="E166" s="87"/>
      <c r="F166" s="87"/>
      <c r="G166" s="148"/>
      <c r="H166" s="151"/>
      <c r="I166" s="154"/>
      <c r="J166" s="154"/>
      <c r="K166" s="99"/>
      <c r="L166" s="87"/>
      <c r="M166" s="158"/>
      <c r="N166" s="159"/>
      <c r="O166" s="11">
        <v>1</v>
      </c>
      <c r="P166" s="11">
        <v>2</v>
      </c>
      <c r="Q166" s="11">
        <v>3</v>
      </c>
      <c r="R166" s="11">
        <v>4</v>
      </c>
      <c r="S166" s="11">
        <v>5</v>
      </c>
      <c r="T166" s="107"/>
      <c r="U166" s="99"/>
      <c r="V166" s="99"/>
      <c r="W166" s="99"/>
      <c r="X166" s="99"/>
      <c r="Y166" s="99"/>
      <c r="Z166" s="145"/>
      <c r="AA166" s="112"/>
      <c r="AB166" s="112"/>
      <c r="AC166" s="99"/>
      <c r="AD166" s="87"/>
      <c r="AE166" s="114"/>
      <c r="AF166" s="107"/>
      <c r="AG166" s="117"/>
      <c r="AH166" s="117"/>
      <c r="AI166" s="145"/>
      <c r="AJ166" s="119"/>
    </row>
    <row r="167" spans="2:36" ht="11.45" customHeight="1" x14ac:dyDescent="0.2">
      <c r="B167" s="84"/>
      <c r="C167" s="87"/>
      <c r="D167" s="87"/>
      <c r="E167" s="87"/>
      <c r="F167" s="87"/>
      <c r="G167" s="148"/>
      <c r="H167" s="151"/>
      <c r="I167" s="154"/>
      <c r="J167" s="154"/>
      <c r="K167" s="99"/>
      <c r="L167" s="87"/>
      <c r="M167" s="143" t="s">
        <v>19</v>
      </c>
      <c r="N167" s="12">
        <v>1</v>
      </c>
      <c r="O167" s="13">
        <v>1</v>
      </c>
      <c r="P167" s="14">
        <v>2</v>
      </c>
      <c r="Q167" s="15">
        <v>3</v>
      </c>
      <c r="R167" s="16">
        <v>4</v>
      </c>
      <c r="S167" s="17">
        <v>5</v>
      </c>
      <c r="T167" s="107"/>
      <c r="U167" s="99"/>
      <c r="V167" s="99"/>
      <c r="W167" s="99"/>
      <c r="X167" s="99"/>
      <c r="Y167" s="99"/>
      <c r="Z167" s="145"/>
      <c r="AA167" s="112"/>
      <c r="AB167" s="112"/>
      <c r="AC167" s="99"/>
      <c r="AD167" s="87"/>
      <c r="AE167" s="114"/>
      <c r="AF167" s="107"/>
      <c r="AG167" s="117"/>
      <c r="AH167" s="117"/>
      <c r="AI167" s="145"/>
      <c r="AJ167" s="119"/>
    </row>
    <row r="168" spans="2:36" ht="12" x14ac:dyDescent="0.2">
      <c r="B168" s="84"/>
      <c r="C168" s="87"/>
      <c r="D168" s="87"/>
      <c r="E168" s="87"/>
      <c r="F168" s="87"/>
      <c r="G168" s="148"/>
      <c r="H168" s="151"/>
      <c r="I168" s="154"/>
      <c r="J168" s="154"/>
      <c r="K168" s="99"/>
      <c r="L168" s="87"/>
      <c r="M168" s="143"/>
      <c r="N168" s="12">
        <v>2</v>
      </c>
      <c r="O168" s="14">
        <v>2</v>
      </c>
      <c r="P168" s="15">
        <v>3</v>
      </c>
      <c r="Q168" s="16">
        <v>4</v>
      </c>
      <c r="R168" s="17">
        <v>5</v>
      </c>
      <c r="S168" s="18">
        <v>6</v>
      </c>
      <c r="T168" s="107"/>
      <c r="U168" s="99"/>
      <c r="V168" s="99"/>
      <c r="W168" s="99"/>
      <c r="X168" s="99"/>
      <c r="Y168" s="99"/>
      <c r="Z168" s="145"/>
      <c r="AA168" s="112"/>
      <c r="AB168" s="112"/>
      <c r="AC168" s="99"/>
      <c r="AD168" s="87"/>
      <c r="AE168" s="114"/>
      <c r="AF168" s="107"/>
      <c r="AG168" s="117"/>
      <c r="AH168" s="117"/>
      <c r="AI168" s="145"/>
      <c r="AJ168" s="119"/>
    </row>
    <row r="169" spans="2:36" ht="12" x14ac:dyDescent="0.2">
      <c r="B169" s="84"/>
      <c r="C169" s="87"/>
      <c r="D169" s="87"/>
      <c r="E169" s="87"/>
      <c r="F169" s="87"/>
      <c r="G169" s="148"/>
      <c r="H169" s="151"/>
      <c r="I169" s="154"/>
      <c r="J169" s="154"/>
      <c r="K169" s="99"/>
      <c r="L169" s="87"/>
      <c r="M169" s="143"/>
      <c r="N169" s="12">
        <v>3</v>
      </c>
      <c r="O169" s="15">
        <v>3</v>
      </c>
      <c r="P169" s="16">
        <v>4</v>
      </c>
      <c r="Q169" s="17">
        <v>5</v>
      </c>
      <c r="R169" s="18">
        <v>6</v>
      </c>
      <c r="S169" s="19">
        <v>8</v>
      </c>
      <c r="T169" s="107"/>
      <c r="U169" s="99"/>
      <c r="V169" s="99"/>
      <c r="W169" s="99"/>
      <c r="X169" s="99"/>
      <c r="Y169" s="99"/>
      <c r="Z169" s="145"/>
      <c r="AA169" s="112"/>
      <c r="AB169" s="112"/>
      <c r="AC169" s="99"/>
      <c r="AD169" s="87"/>
      <c r="AE169" s="114"/>
      <c r="AF169" s="107"/>
      <c r="AG169" s="117"/>
      <c r="AH169" s="117"/>
      <c r="AI169" s="145"/>
      <c r="AJ169" s="119"/>
    </row>
    <row r="170" spans="2:36" ht="12" x14ac:dyDescent="0.2">
      <c r="B170" s="84"/>
      <c r="C170" s="87"/>
      <c r="D170" s="87"/>
      <c r="E170" s="87"/>
      <c r="F170" s="87"/>
      <c r="G170" s="148"/>
      <c r="H170" s="151"/>
      <c r="I170" s="154"/>
      <c r="J170" s="154"/>
      <c r="K170" s="99"/>
      <c r="L170" s="87"/>
      <c r="M170" s="143"/>
      <c r="N170" s="12">
        <v>4</v>
      </c>
      <c r="O170" s="20">
        <v>4</v>
      </c>
      <c r="P170" s="17">
        <v>5</v>
      </c>
      <c r="Q170" s="18">
        <v>6</v>
      </c>
      <c r="R170" s="19">
        <v>8</v>
      </c>
      <c r="S170" s="21">
        <v>9</v>
      </c>
      <c r="T170" s="107"/>
      <c r="U170" s="99"/>
      <c r="V170" s="99"/>
      <c r="W170" s="99"/>
      <c r="X170" s="99"/>
      <c r="Y170" s="99"/>
      <c r="Z170" s="145"/>
      <c r="AA170" s="112"/>
      <c r="AB170" s="112"/>
      <c r="AC170" s="99"/>
      <c r="AD170" s="87"/>
      <c r="AE170" s="114"/>
      <c r="AF170" s="107"/>
      <c r="AG170" s="117"/>
      <c r="AH170" s="117"/>
      <c r="AI170" s="145"/>
      <c r="AJ170" s="119"/>
    </row>
    <row r="171" spans="2:36" ht="12" x14ac:dyDescent="0.2">
      <c r="B171" s="85"/>
      <c r="C171" s="88"/>
      <c r="D171" s="88"/>
      <c r="E171" s="88"/>
      <c r="F171" s="88"/>
      <c r="G171" s="149"/>
      <c r="H171" s="152"/>
      <c r="I171" s="155"/>
      <c r="J171" s="155"/>
      <c r="K171" s="100"/>
      <c r="L171" s="88"/>
      <c r="M171" s="143"/>
      <c r="N171" s="12">
        <v>5</v>
      </c>
      <c r="O171" s="22">
        <v>5</v>
      </c>
      <c r="P171" s="23">
        <v>6</v>
      </c>
      <c r="Q171" s="24">
        <v>8</v>
      </c>
      <c r="R171" s="21">
        <v>9</v>
      </c>
      <c r="S171" s="25">
        <v>10</v>
      </c>
      <c r="T171" s="108"/>
      <c r="U171" s="100"/>
      <c r="V171" s="100"/>
      <c r="W171" s="100"/>
      <c r="X171" s="100"/>
      <c r="Y171" s="100"/>
      <c r="Z171" s="146"/>
      <c r="AA171" s="112"/>
      <c r="AB171" s="112"/>
      <c r="AC171" s="100"/>
      <c r="AD171" s="88"/>
      <c r="AE171" s="115"/>
      <c r="AF171" s="108"/>
      <c r="AG171" s="118"/>
      <c r="AH171" s="118"/>
      <c r="AI171" s="146"/>
      <c r="AJ171" s="119"/>
    </row>
    <row r="172" spans="2:36" ht="12" customHeight="1" x14ac:dyDescent="0.2">
      <c r="B172" s="83">
        <v>24</v>
      </c>
      <c r="C172" s="86" t="s">
        <v>35</v>
      </c>
      <c r="D172" s="86" t="s">
        <v>36</v>
      </c>
      <c r="E172" s="86" t="s">
        <v>63</v>
      </c>
      <c r="F172" s="86" t="s">
        <v>151</v>
      </c>
      <c r="G172" s="147" t="s">
        <v>152</v>
      </c>
      <c r="H172" s="150" t="s">
        <v>153</v>
      </c>
      <c r="I172" s="153">
        <v>3</v>
      </c>
      <c r="J172" s="153">
        <v>5</v>
      </c>
      <c r="K172" s="98">
        <f>I172+J172</f>
        <v>8</v>
      </c>
      <c r="L172" s="86" t="str">
        <f>IF(K172&lt;=4,"Bajo",IF(K172=5,"Medio",IF(K172=6,"Alto",IF(K172=7,"Alto",IF(K172&gt;=8,"Extremo")))))</f>
        <v>Extremo</v>
      </c>
      <c r="M172" s="156"/>
      <c r="N172" s="157"/>
      <c r="O172" s="160" t="s">
        <v>20</v>
      </c>
      <c r="P172" s="160"/>
      <c r="Q172" s="160"/>
      <c r="R172" s="160"/>
      <c r="S172" s="160"/>
      <c r="T172" s="106" t="s">
        <v>40</v>
      </c>
      <c r="U172" s="98"/>
      <c r="V172" s="98" t="s">
        <v>41</v>
      </c>
      <c r="W172" s="98"/>
      <c r="X172" s="98" t="s">
        <v>41</v>
      </c>
      <c r="Y172" s="98" t="s">
        <v>41</v>
      </c>
      <c r="Z172" s="144" t="s">
        <v>154</v>
      </c>
      <c r="AA172" s="112">
        <v>2</v>
      </c>
      <c r="AB172" s="112">
        <v>2</v>
      </c>
      <c r="AC172" s="98">
        <f>SUM(AA172:AB178)</f>
        <v>4</v>
      </c>
      <c r="AD172" s="86" t="s">
        <v>52</v>
      </c>
      <c r="AE172" s="113" t="s">
        <v>67</v>
      </c>
      <c r="AF172" s="106" t="s">
        <v>53</v>
      </c>
      <c r="AG172" s="116" t="s">
        <v>46</v>
      </c>
      <c r="AH172" s="116" t="s">
        <v>60</v>
      </c>
      <c r="AI172" s="144" t="s">
        <v>54</v>
      </c>
      <c r="AJ172" s="119" t="s">
        <v>49</v>
      </c>
    </row>
    <row r="173" spans="2:36" ht="12" customHeight="1" x14ac:dyDescent="0.2">
      <c r="B173" s="84"/>
      <c r="C173" s="87"/>
      <c r="D173" s="87"/>
      <c r="E173" s="87"/>
      <c r="F173" s="87"/>
      <c r="G173" s="148"/>
      <c r="H173" s="151"/>
      <c r="I173" s="154"/>
      <c r="J173" s="154"/>
      <c r="K173" s="99"/>
      <c r="L173" s="87"/>
      <c r="M173" s="158"/>
      <c r="N173" s="159"/>
      <c r="O173" s="11">
        <v>1</v>
      </c>
      <c r="P173" s="11">
        <v>2</v>
      </c>
      <c r="Q173" s="11">
        <v>3</v>
      </c>
      <c r="R173" s="11">
        <v>4</v>
      </c>
      <c r="S173" s="11">
        <v>5</v>
      </c>
      <c r="T173" s="107"/>
      <c r="U173" s="99"/>
      <c r="V173" s="99"/>
      <c r="W173" s="99"/>
      <c r="X173" s="99"/>
      <c r="Y173" s="99"/>
      <c r="Z173" s="145"/>
      <c r="AA173" s="112"/>
      <c r="AB173" s="112"/>
      <c r="AC173" s="99"/>
      <c r="AD173" s="87"/>
      <c r="AE173" s="114"/>
      <c r="AF173" s="107"/>
      <c r="AG173" s="117"/>
      <c r="AH173" s="117"/>
      <c r="AI173" s="145"/>
      <c r="AJ173" s="119"/>
    </row>
    <row r="174" spans="2:36" ht="11.45" customHeight="1" x14ac:dyDescent="0.2">
      <c r="B174" s="84"/>
      <c r="C174" s="87"/>
      <c r="D174" s="87"/>
      <c r="E174" s="87"/>
      <c r="F174" s="87"/>
      <c r="G174" s="148"/>
      <c r="H174" s="151"/>
      <c r="I174" s="154"/>
      <c r="J174" s="154"/>
      <c r="K174" s="99"/>
      <c r="L174" s="87"/>
      <c r="M174" s="143" t="s">
        <v>19</v>
      </c>
      <c r="N174" s="12">
        <v>1</v>
      </c>
      <c r="O174" s="13">
        <v>1</v>
      </c>
      <c r="P174" s="14">
        <v>2</v>
      </c>
      <c r="Q174" s="15">
        <v>3</v>
      </c>
      <c r="R174" s="16">
        <v>4</v>
      </c>
      <c r="S174" s="17">
        <v>5</v>
      </c>
      <c r="T174" s="107"/>
      <c r="U174" s="99"/>
      <c r="V174" s="99"/>
      <c r="W174" s="99"/>
      <c r="X174" s="99"/>
      <c r="Y174" s="99"/>
      <c r="Z174" s="145"/>
      <c r="AA174" s="112"/>
      <c r="AB174" s="112"/>
      <c r="AC174" s="99"/>
      <c r="AD174" s="87"/>
      <c r="AE174" s="114"/>
      <c r="AF174" s="107"/>
      <c r="AG174" s="117"/>
      <c r="AH174" s="117"/>
      <c r="AI174" s="145"/>
      <c r="AJ174" s="119"/>
    </row>
    <row r="175" spans="2:36" ht="12" x14ac:dyDescent="0.2">
      <c r="B175" s="84"/>
      <c r="C175" s="87"/>
      <c r="D175" s="87"/>
      <c r="E175" s="87"/>
      <c r="F175" s="87"/>
      <c r="G175" s="148"/>
      <c r="H175" s="151"/>
      <c r="I175" s="154"/>
      <c r="J175" s="154"/>
      <c r="K175" s="99"/>
      <c r="L175" s="87"/>
      <c r="M175" s="143"/>
      <c r="N175" s="12">
        <v>2</v>
      </c>
      <c r="O175" s="14">
        <v>2</v>
      </c>
      <c r="P175" s="15">
        <v>3</v>
      </c>
      <c r="Q175" s="16">
        <v>4</v>
      </c>
      <c r="R175" s="17">
        <v>5</v>
      </c>
      <c r="S175" s="18">
        <v>6</v>
      </c>
      <c r="T175" s="107"/>
      <c r="U175" s="99"/>
      <c r="V175" s="99"/>
      <c r="W175" s="99"/>
      <c r="X175" s="99"/>
      <c r="Y175" s="99"/>
      <c r="Z175" s="145"/>
      <c r="AA175" s="112"/>
      <c r="AB175" s="112"/>
      <c r="AC175" s="99"/>
      <c r="AD175" s="87"/>
      <c r="AE175" s="114"/>
      <c r="AF175" s="107"/>
      <c r="AG175" s="117"/>
      <c r="AH175" s="117"/>
      <c r="AI175" s="145"/>
      <c r="AJ175" s="119"/>
    </row>
    <row r="176" spans="2:36" ht="12" x14ac:dyDescent="0.2">
      <c r="B176" s="84"/>
      <c r="C176" s="87"/>
      <c r="D176" s="87"/>
      <c r="E176" s="87"/>
      <c r="F176" s="87"/>
      <c r="G176" s="148"/>
      <c r="H176" s="151"/>
      <c r="I176" s="154"/>
      <c r="J176" s="154"/>
      <c r="K176" s="99"/>
      <c r="L176" s="87"/>
      <c r="M176" s="143"/>
      <c r="N176" s="12">
        <v>3</v>
      </c>
      <c r="O176" s="15">
        <v>3</v>
      </c>
      <c r="P176" s="16">
        <v>4</v>
      </c>
      <c r="Q176" s="17">
        <v>5</v>
      </c>
      <c r="R176" s="18">
        <v>6</v>
      </c>
      <c r="S176" s="19">
        <v>8</v>
      </c>
      <c r="T176" s="107"/>
      <c r="U176" s="99"/>
      <c r="V176" s="99"/>
      <c r="W176" s="99"/>
      <c r="X176" s="99"/>
      <c r="Y176" s="99"/>
      <c r="Z176" s="145"/>
      <c r="AA176" s="112"/>
      <c r="AB176" s="112"/>
      <c r="AC176" s="99"/>
      <c r="AD176" s="87"/>
      <c r="AE176" s="114"/>
      <c r="AF176" s="107"/>
      <c r="AG176" s="117"/>
      <c r="AH176" s="117"/>
      <c r="AI176" s="145"/>
      <c r="AJ176" s="119"/>
    </row>
    <row r="177" spans="2:36" ht="12" x14ac:dyDescent="0.2">
      <c r="B177" s="84"/>
      <c r="C177" s="87"/>
      <c r="D177" s="87"/>
      <c r="E177" s="87"/>
      <c r="F177" s="87"/>
      <c r="G177" s="148"/>
      <c r="H177" s="151"/>
      <c r="I177" s="154"/>
      <c r="J177" s="154"/>
      <c r="K177" s="99"/>
      <c r="L177" s="87"/>
      <c r="M177" s="143"/>
      <c r="N177" s="12">
        <v>4</v>
      </c>
      <c r="O177" s="20">
        <v>4</v>
      </c>
      <c r="P177" s="17">
        <v>5</v>
      </c>
      <c r="Q177" s="18">
        <v>6</v>
      </c>
      <c r="R177" s="19">
        <v>8</v>
      </c>
      <c r="S177" s="21">
        <v>9</v>
      </c>
      <c r="T177" s="107"/>
      <c r="U177" s="99"/>
      <c r="V177" s="99"/>
      <c r="W177" s="99"/>
      <c r="X177" s="99"/>
      <c r="Y177" s="99"/>
      <c r="Z177" s="145"/>
      <c r="AA177" s="112"/>
      <c r="AB177" s="112"/>
      <c r="AC177" s="99"/>
      <c r="AD177" s="87"/>
      <c r="AE177" s="114"/>
      <c r="AF177" s="107"/>
      <c r="AG177" s="117"/>
      <c r="AH177" s="117"/>
      <c r="AI177" s="145"/>
      <c r="AJ177" s="119"/>
    </row>
    <row r="178" spans="2:36" ht="12" x14ac:dyDescent="0.2">
      <c r="B178" s="85"/>
      <c r="C178" s="88"/>
      <c r="D178" s="88"/>
      <c r="E178" s="88"/>
      <c r="F178" s="88"/>
      <c r="G178" s="149"/>
      <c r="H178" s="152"/>
      <c r="I178" s="155"/>
      <c r="J178" s="155"/>
      <c r="K178" s="100"/>
      <c r="L178" s="88"/>
      <c r="M178" s="143"/>
      <c r="N178" s="12">
        <v>5</v>
      </c>
      <c r="O178" s="22">
        <v>5</v>
      </c>
      <c r="P178" s="23">
        <v>6</v>
      </c>
      <c r="Q178" s="24">
        <v>8</v>
      </c>
      <c r="R178" s="21">
        <v>9</v>
      </c>
      <c r="S178" s="25">
        <v>10</v>
      </c>
      <c r="T178" s="108"/>
      <c r="U178" s="100"/>
      <c r="V178" s="100"/>
      <c r="W178" s="100"/>
      <c r="X178" s="100"/>
      <c r="Y178" s="100"/>
      <c r="Z178" s="146"/>
      <c r="AA178" s="112"/>
      <c r="AB178" s="112"/>
      <c r="AC178" s="100"/>
      <c r="AD178" s="88"/>
      <c r="AE178" s="115"/>
      <c r="AF178" s="108"/>
      <c r="AG178" s="118"/>
      <c r="AH178" s="118"/>
      <c r="AI178" s="146"/>
      <c r="AJ178" s="119"/>
    </row>
    <row r="179" spans="2:36" ht="12" customHeight="1" x14ac:dyDescent="0.2">
      <c r="B179" s="83">
        <v>25</v>
      </c>
      <c r="C179" s="86" t="s">
        <v>35</v>
      </c>
      <c r="D179" s="86" t="s">
        <v>36</v>
      </c>
      <c r="E179" s="86" t="s">
        <v>63</v>
      </c>
      <c r="F179" s="86" t="s">
        <v>151</v>
      </c>
      <c r="G179" s="147" t="s">
        <v>155</v>
      </c>
      <c r="H179" s="150" t="s">
        <v>156</v>
      </c>
      <c r="I179" s="153">
        <v>1</v>
      </c>
      <c r="J179" s="153">
        <v>5</v>
      </c>
      <c r="K179" s="98">
        <f>I179+J179</f>
        <v>6</v>
      </c>
      <c r="L179" s="86" t="str">
        <f>IF(K179&lt;=4,"Bajo",IF(K179=5,"Medio",IF(K179=6,"Alto",IF(K179=7,"Alto",IF(K179&gt;=8,"Extremo")))))</f>
        <v>Alto</v>
      </c>
      <c r="M179" s="156"/>
      <c r="N179" s="157"/>
      <c r="O179" s="160" t="s">
        <v>20</v>
      </c>
      <c r="P179" s="160"/>
      <c r="Q179" s="160"/>
      <c r="R179" s="160"/>
      <c r="S179" s="160"/>
      <c r="T179" s="106" t="s">
        <v>51</v>
      </c>
      <c r="U179" s="98" t="s">
        <v>41</v>
      </c>
      <c r="V179" s="98"/>
      <c r="W179" s="98"/>
      <c r="X179" s="98" t="s">
        <v>41</v>
      </c>
      <c r="Y179" s="98" t="s">
        <v>41</v>
      </c>
      <c r="Z179" s="144" t="s">
        <v>157</v>
      </c>
      <c r="AA179" s="112">
        <v>2</v>
      </c>
      <c r="AB179" s="112">
        <v>2</v>
      </c>
      <c r="AC179" s="98">
        <f>SUM(AA179:AB185)</f>
        <v>4</v>
      </c>
      <c r="AD179" s="86" t="s">
        <v>52</v>
      </c>
      <c r="AE179" s="113" t="s">
        <v>67</v>
      </c>
      <c r="AF179" s="106" t="s">
        <v>51</v>
      </c>
      <c r="AG179" s="116" t="s">
        <v>46</v>
      </c>
      <c r="AH179" s="116" t="s">
        <v>60</v>
      </c>
      <c r="AI179" s="144" t="s">
        <v>54</v>
      </c>
      <c r="AJ179" s="119" t="s">
        <v>49</v>
      </c>
    </row>
    <row r="180" spans="2:36" ht="12" customHeight="1" x14ac:dyDescent="0.2">
      <c r="B180" s="84"/>
      <c r="C180" s="87"/>
      <c r="D180" s="87"/>
      <c r="E180" s="87"/>
      <c r="F180" s="87"/>
      <c r="G180" s="148"/>
      <c r="H180" s="151"/>
      <c r="I180" s="154"/>
      <c r="J180" s="154"/>
      <c r="K180" s="99"/>
      <c r="L180" s="87"/>
      <c r="M180" s="158"/>
      <c r="N180" s="159"/>
      <c r="O180" s="11">
        <v>1</v>
      </c>
      <c r="P180" s="11">
        <v>2</v>
      </c>
      <c r="Q180" s="11">
        <v>3</v>
      </c>
      <c r="R180" s="11">
        <v>4</v>
      </c>
      <c r="S180" s="11">
        <v>5</v>
      </c>
      <c r="T180" s="107"/>
      <c r="U180" s="99"/>
      <c r="V180" s="99"/>
      <c r="W180" s="99"/>
      <c r="X180" s="99"/>
      <c r="Y180" s="99"/>
      <c r="Z180" s="145"/>
      <c r="AA180" s="112"/>
      <c r="AB180" s="112"/>
      <c r="AC180" s="99"/>
      <c r="AD180" s="87"/>
      <c r="AE180" s="114"/>
      <c r="AF180" s="107"/>
      <c r="AG180" s="117"/>
      <c r="AH180" s="117"/>
      <c r="AI180" s="145"/>
      <c r="AJ180" s="119"/>
    </row>
    <row r="181" spans="2:36" ht="11.45" customHeight="1" x14ac:dyDescent="0.2">
      <c r="B181" s="84"/>
      <c r="C181" s="87"/>
      <c r="D181" s="87"/>
      <c r="E181" s="87"/>
      <c r="F181" s="87"/>
      <c r="G181" s="148"/>
      <c r="H181" s="151"/>
      <c r="I181" s="154"/>
      <c r="J181" s="154"/>
      <c r="K181" s="99"/>
      <c r="L181" s="87"/>
      <c r="M181" s="143" t="s">
        <v>19</v>
      </c>
      <c r="N181" s="12">
        <v>1</v>
      </c>
      <c r="O181" s="13">
        <v>1</v>
      </c>
      <c r="P181" s="14">
        <v>2</v>
      </c>
      <c r="Q181" s="15">
        <v>3</v>
      </c>
      <c r="R181" s="16">
        <v>4</v>
      </c>
      <c r="S181" s="17">
        <v>5</v>
      </c>
      <c r="T181" s="107"/>
      <c r="U181" s="99"/>
      <c r="V181" s="99"/>
      <c r="W181" s="99"/>
      <c r="X181" s="99"/>
      <c r="Y181" s="99"/>
      <c r="Z181" s="145"/>
      <c r="AA181" s="112"/>
      <c r="AB181" s="112"/>
      <c r="AC181" s="99"/>
      <c r="AD181" s="87"/>
      <c r="AE181" s="114"/>
      <c r="AF181" s="107"/>
      <c r="AG181" s="117"/>
      <c r="AH181" s="117"/>
      <c r="AI181" s="145"/>
      <c r="AJ181" s="119"/>
    </row>
    <row r="182" spans="2:36" ht="12" x14ac:dyDescent="0.2">
      <c r="B182" s="84"/>
      <c r="C182" s="87"/>
      <c r="D182" s="87"/>
      <c r="E182" s="87"/>
      <c r="F182" s="87"/>
      <c r="G182" s="148"/>
      <c r="H182" s="151"/>
      <c r="I182" s="154"/>
      <c r="J182" s="154"/>
      <c r="K182" s="99"/>
      <c r="L182" s="87"/>
      <c r="M182" s="143"/>
      <c r="N182" s="12">
        <v>2</v>
      </c>
      <c r="O182" s="14">
        <v>2</v>
      </c>
      <c r="P182" s="15">
        <v>3</v>
      </c>
      <c r="Q182" s="16">
        <v>4</v>
      </c>
      <c r="R182" s="17">
        <v>5</v>
      </c>
      <c r="S182" s="18">
        <v>6</v>
      </c>
      <c r="T182" s="107"/>
      <c r="U182" s="99"/>
      <c r="V182" s="99"/>
      <c r="W182" s="99"/>
      <c r="X182" s="99"/>
      <c r="Y182" s="99"/>
      <c r="Z182" s="145"/>
      <c r="AA182" s="112"/>
      <c r="AB182" s="112"/>
      <c r="AC182" s="99"/>
      <c r="AD182" s="87"/>
      <c r="AE182" s="114"/>
      <c r="AF182" s="107"/>
      <c r="AG182" s="117"/>
      <c r="AH182" s="117"/>
      <c r="AI182" s="145"/>
      <c r="AJ182" s="119"/>
    </row>
    <row r="183" spans="2:36" ht="12" x14ac:dyDescent="0.2">
      <c r="B183" s="84"/>
      <c r="C183" s="87"/>
      <c r="D183" s="87"/>
      <c r="E183" s="87"/>
      <c r="F183" s="87"/>
      <c r="G183" s="148"/>
      <c r="H183" s="151"/>
      <c r="I183" s="154"/>
      <c r="J183" s="154"/>
      <c r="K183" s="99"/>
      <c r="L183" s="87"/>
      <c r="M183" s="143"/>
      <c r="N183" s="12">
        <v>3</v>
      </c>
      <c r="O183" s="15">
        <v>3</v>
      </c>
      <c r="P183" s="16">
        <v>4</v>
      </c>
      <c r="Q183" s="17">
        <v>5</v>
      </c>
      <c r="R183" s="18">
        <v>6</v>
      </c>
      <c r="S183" s="19">
        <v>8</v>
      </c>
      <c r="T183" s="107"/>
      <c r="U183" s="99"/>
      <c r="V183" s="99"/>
      <c r="W183" s="99"/>
      <c r="X183" s="99"/>
      <c r="Y183" s="99"/>
      <c r="Z183" s="145"/>
      <c r="AA183" s="112"/>
      <c r="AB183" s="112"/>
      <c r="AC183" s="99"/>
      <c r="AD183" s="87"/>
      <c r="AE183" s="114"/>
      <c r="AF183" s="107"/>
      <c r="AG183" s="117"/>
      <c r="AH183" s="117"/>
      <c r="AI183" s="145"/>
      <c r="AJ183" s="119"/>
    </row>
    <row r="184" spans="2:36" ht="12" x14ac:dyDescent="0.2">
      <c r="B184" s="84"/>
      <c r="C184" s="87"/>
      <c r="D184" s="87"/>
      <c r="E184" s="87"/>
      <c r="F184" s="87"/>
      <c r="G184" s="148"/>
      <c r="H184" s="151"/>
      <c r="I184" s="154"/>
      <c r="J184" s="154"/>
      <c r="K184" s="99"/>
      <c r="L184" s="87"/>
      <c r="M184" s="143"/>
      <c r="N184" s="12">
        <v>4</v>
      </c>
      <c r="O184" s="20">
        <v>4</v>
      </c>
      <c r="P184" s="17">
        <v>5</v>
      </c>
      <c r="Q184" s="18">
        <v>6</v>
      </c>
      <c r="R184" s="19">
        <v>8</v>
      </c>
      <c r="S184" s="21">
        <v>9</v>
      </c>
      <c r="T184" s="107"/>
      <c r="U184" s="99"/>
      <c r="V184" s="99"/>
      <c r="W184" s="99"/>
      <c r="X184" s="99"/>
      <c r="Y184" s="99"/>
      <c r="Z184" s="145"/>
      <c r="AA184" s="112"/>
      <c r="AB184" s="112"/>
      <c r="AC184" s="99"/>
      <c r="AD184" s="87"/>
      <c r="AE184" s="114"/>
      <c r="AF184" s="107"/>
      <c r="AG184" s="117"/>
      <c r="AH184" s="117"/>
      <c r="AI184" s="145"/>
      <c r="AJ184" s="119"/>
    </row>
    <row r="185" spans="2:36" ht="12" x14ac:dyDescent="0.2">
      <c r="B185" s="85"/>
      <c r="C185" s="88"/>
      <c r="D185" s="88"/>
      <c r="E185" s="88"/>
      <c r="F185" s="88"/>
      <c r="G185" s="149"/>
      <c r="H185" s="152"/>
      <c r="I185" s="155"/>
      <c r="J185" s="155"/>
      <c r="K185" s="100"/>
      <c r="L185" s="88"/>
      <c r="M185" s="143"/>
      <c r="N185" s="12">
        <v>5</v>
      </c>
      <c r="O185" s="22">
        <v>5</v>
      </c>
      <c r="P185" s="23">
        <v>6</v>
      </c>
      <c r="Q185" s="24">
        <v>8</v>
      </c>
      <c r="R185" s="21">
        <v>9</v>
      </c>
      <c r="S185" s="25">
        <v>10</v>
      </c>
      <c r="T185" s="108"/>
      <c r="U185" s="100"/>
      <c r="V185" s="100"/>
      <c r="W185" s="100"/>
      <c r="X185" s="100"/>
      <c r="Y185" s="100"/>
      <c r="Z185" s="146"/>
      <c r="AA185" s="112"/>
      <c r="AB185" s="112"/>
      <c r="AC185" s="100"/>
      <c r="AD185" s="88"/>
      <c r="AE185" s="115"/>
      <c r="AF185" s="108"/>
      <c r="AG185" s="118"/>
      <c r="AH185" s="118"/>
      <c r="AI185" s="146"/>
      <c r="AJ185" s="119"/>
    </row>
    <row r="186" spans="2:36" ht="11.45" customHeight="1" x14ac:dyDescent="0.2">
      <c r="B186" s="83">
        <v>26</v>
      </c>
      <c r="C186" s="86" t="s">
        <v>35</v>
      </c>
      <c r="D186" s="86" t="s">
        <v>36</v>
      </c>
      <c r="E186" s="86" t="s">
        <v>63</v>
      </c>
      <c r="F186" s="86" t="s">
        <v>38</v>
      </c>
      <c r="G186" s="147" t="s">
        <v>158</v>
      </c>
      <c r="H186" s="150" t="s">
        <v>153</v>
      </c>
      <c r="I186" s="153">
        <v>3</v>
      </c>
      <c r="J186" s="153">
        <v>4</v>
      </c>
      <c r="K186" s="98">
        <f>I186+J186</f>
        <v>7</v>
      </c>
      <c r="L186" s="86" t="str">
        <f>IF(K186&lt;=4,"Bajo",IF(K186=5,"Medio",IF(K186=6,"Alto",IF(K186=7,"Alto",IF(K186&gt;=8,"Extremo")))))</f>
        <v>Alto</v>
      </c>
      <c r="M186" s="156"/>
      <c r="N186" s="157"/>
      <c r="O186" s="160" t="s">
        <v>20</v>
      </c>
      <c r="P186" s="160"/>
      <c r="Q186" s="160"/>
      <c r="R186" s="160"/>
      <c r="S186" s="160"/>
      <c r="T186" s="106" t="s">
        <v>51</v>
      </c>
      <c r="U186" s="98" t="s">
        <v>41</v>
      </c>
      <c r="V186" s="98"/>
      <c r="W186" s="98"/>
      <c r="X186" s="98" t="s">
        <v>41</v>
      </c>
      <c r="Y186" s="98" t="s">
        <v>41</v>
      </c>
      <c r="Z186" s="144" t="s">
        <v>159</v>
      </c>
      <c r="AA186" s="112">
        <v>2</v>
      </c>
      <c r="AB186" s="112">
        <v>1</v>
      </c>
      <c r="AC186" s="98">
        <f>SUM(AA186:AB192)</f>
        <v>3</v>
      </c>
      <c r="AD186" s="86" t="s">
        <v>52</v>
      </c>
      <c r="AE186" s="113" t="s">
        <v>67</v>
      </c>
      <c r="AF186" s="106" t="s">
        <v>45</v>
      </c>
      <c r="AG186" s="116" t="s">
        <v>46</v>
      </c>
      <c r="AH186" s="116" t="s">
        <v>60</v>
      </c>
      <c r="AI186" s="144" t="s">
        <v>54</v>
      </c>
      <c r="AJ186" s="119" t="s">
        <v>49</v>
      </c>
    </row>
    <row r="187" spans="2:36" ht="12" customHeight="1" x14ac:dyDescent="0.2">
      <c r="B187" s="84"/>
      <c r="C187" s="87"/>
      <c r="D187" s="87"/>
      <c r="E187" s="87"/>
      <c r="F187" s="87"/>
      <c r="G187" s="148"/>
      <c r="H187" s="151"/>
      <c r="I187" s="154"/>
      <c r="J187" s="154"/>
      <c r="K187" s="99"/>
      <c r="L187" s="87"/>
      <c r="M187" s="158"/>
      <c r="N187" s="159"/>
      <c r="O187" s="11">
        <v>1</v>
      </c>
      <c r="P187" s="11">
        <v>2</v>
      </c>
      <c r="Q187" s="11">
        <v>3</v>
      </c>
      <c r="R187" s="11">
        <v>4</v>
      </c>
      <c r="S187" s="11">
        <v>5</v>
      </c>
      <c r="T187" s="107"/>
      <c r="U187" s="99"/>
      <c r="V187" s="99"/>
      <c r="W187" s="99"/>
      <c r="X187" s="99"/>
      <c r="Y187" s="99"/>
      <c r="Z187" s="145"/>
      <c r="AA187" s="112"/>
      <c r="AB187" s="112"/>
      <c r="AC187" s="99"/>
      <c r="AD187" s="87"/>
      <c r="AE187" s="114"/>
      <c r="AF187" s="107"/>
      <c r="AG187" s="117"/>
      <c r="AH187" s="117"/>
      <c r="AI187" s="145"/>
      <c r="AJ187" s="119"/>
    </row>
    <row r="188" spans="2:36" ht="11.45" customHeight="1" x14ac:dyDescent="0.2">
      <c r="B188" s="84"/>
      <c r="C188" s="87"/>
      <c r="D188" s="87"/>
      <c r="E188" s="87"/>
      <c r="F188" s="87"/>
      <c r="G188" s="148"/>
      <c r="H188" s="151"/>
      <c r="I188" s="154"/>
      <c r="J188" s="154"/>
      <c r="K188" s="99"/>
      <c r="L188" s="87"/>
      <c r="M188" s="143" t="s">
        <v>19</v>
      </c>
      <c r="N188" s="12">
        <v>1</v>
      </c>
      <c r="O188" s="13">
        <v>1</v>
      </c>
      <c r="P188" s="14">
        <v>2</v>
      </c>
      <c r="Q188" s="15">
        <v>3</v>
      </c>
      <c r="R188" s="16">
        <v>4</v>
      </c>
      <c r="S188" s="17">
        <v>5</v>
      </c>
      <c r="T188" s="107"/>
      <c r="U188" s="99"/>
      <c r="V188" s="99"/>
      <c r="W188" s="99"/>
      <c r="X188" s="99"/>
      <c r="Y188" s="99"/>
      <c r="Z188" s="145"/>
      <c r="AA188" s="112"/>
      <c r="AB188" s="112"/>
      <c r="AC188" s="99"/>
      <c r="AD188" s="87"/>
      <c r="AE188" s="114"/>
      <c r="AF188" s="107"/>
      <c r="AG188" s="117"/>
      <c r="AH188" s="117"/>
      <c r="AI188" s="145"/>
      <c r="AJ188" s="119"/>
    </row>
    <row r="189" spans="2:36" ht="12" x14ac:dyDescent="0.2">
      <c r="B189" s="84"/>
      <c r="C189" s="87"/>
      <c r="D189" s="87"/>
      <c r="E189" s="87"/>
      <c r="F189" s="87"/>
      <c r="G189" s="148"/>
      <c r="H189" s="151"/>
      <c r="I189" s="154"/>
      <c r="J189" s="154"/>
      <c r="K189" s="99"/>
      <c r="L189" s="87"/>
      <c r="M189" s="143"/>
      <c r="N189" s="12">
        <v>2</v>
      </c>
      <c r="O189" s="14">
        <v>2</v>
      </c>
      <c r="P189" s="15">
        <v>3</v>
      </c>
      <c r="Q189" s="16">
        <v>4</v>
      </c>
      <c r="R189" s="17">
        <v>5</v>
      </c>
      <c r="S189" s="18">
        <v>6</v>
      </c>
      <c r="T189" s="107"/>
      <c r="U189" s="99"/>
      <c r="V189" s="99"/>
      <c r="W189" s="99"/>
      <c r="X189" s="99"/>
      <c r="Y189" s="99"/>
      <c r="Z189" s="145"/>
      <c r="AA189" s="112"/>
      <c r="AB189" s="112"/>
      <c r="AC189" s="99"/>
      <c r="AD189" s="87"/>
      <c r="AE189" s="114"/>
      <c r="AF189" s="107"/>
      <c r="AG189" s="117"/>
      <c r="AH189" s="117"/>
      <c r="AI189" s="145"/>
      <c r="AJ189" s="119"/>
    </row>
    <row r="190" spans="2:36" ht="12" x14ac:dyDescent="0.2">
      <c r="B190" s="84"/>
      <c r="C190" s="87"/>
      <c r="D190" s="87"/>
      <c r="E190" s="87"/>
      <c r="F190" s="87"/>
      <c r="G190" s="148"/>
      <c r="H190" s="151"/>
      <c r="I190" s="154"/>
      <c r="J190" s="154"/>
      <c r="K190" s="99"/>
      <c r="L190" s="87"/>
      <c r="M190" s="143"/>
      <c r="N190" s="12">
        <v>3</v>
      </c>
      <c r="O190" s="15">
        <v>3</v>
      </c>
      <c r="P190" s="16">
        <v>4</v>
      </c>
      <c r="Q190" s="17">
        <v>5</v>
      </c>
      <c r="R190" s="18">
        <v>6</v>
      </c>
      <c r="S190" s="19">
        <v>8</v>
      </c>
      <c r="T190" s="107"/>
      <c r="U190" s="99"/>
      <c r="V190" s="99"/>
      <c r="W190" s="99"/>
      <c r="X190" s="99"/>
      <c r="Y190" s="99"/>
      <c r="Z190" s="145"/>
      <c r="AA190" s="112"/>
      <c r="AB190" s="112"/>
      <c r="AC190" s="99"/>
      <c r="AD190" s="87"/>
      <c r="AE190" s="114"/>
      <c r="AF190" s="107"/>
      <c r="AG190" s="117"/>
      <c r="AH190" s="117"/>
      <c r="AI190" s="145"/>
      <c r="AJ190" s="119"/>
    </row>
    <row r="191" spans="2:36" ht="12" x14ac:dyDescent="0.2">
      <c r="B191" s="84"/>
      <c r="C191" s="87"/>
      <c r="D191" s="87"/>
      <c r="E191" s="87"/>
      <c r="F191" s="87"/>
      <c r="G191" s="148"/>
      <c r="H191" s="151"/>
      <c r="I191" s="154"/>
      <c r="J191" s="154"/>
      <c r="K191" s="99"/>
      <c r="L191" s="87"/>
      <c r="M191" s="143"/>
      <c r="N191" s="12">
        <v>4</v>
      </c>
      <c r="O191" s="20">
        <v>4</v>
      </c>
      <c r="P191" s="17">
        <v>5</v>
      </c>
      <c r="Q191" s="18">
        <v>6</v>
      </c>
      <c r="R191" s="19">
        <v>8</v>
      </c>
      <c r="S191" s="21">
        <v>9</v>
      </c>
      <c r="T191" s="107"/>
      <c r="U191" s="99"/>
      <c r="V191" s="99"/>
      <c r="W191" s="99"/>
      <c r="X191" s="99"/>
      <c r="Y191" s="99"/>
      <c r="Z191" s="145"/>
      <c r="AA191" s="112"/>
      <c r="AB191" s="112"/>
      <c r="AC191" s="99"/>
      <c r="AD191" s="87"/>
      <c r="AE191" s="114"/>
      <c r="AF191" s="107"/>
      <c r="AG191" s="117"/>
      <c r="AH191" s="117"/>
      <c r="AI191" s="145"/>
      <c r="AJ191" s="119"/>
    </row>
    <row r="192" spans="2:36" ht="12" x14ac:dyDescent="0.2">
      <c r="B192" s="85"/>
      <c r="C192" s="88"/>
      <c r="D192" s="88"/>
      <c r="E192" s="88"/>
      <c r="F192" s="88"/>
      <c r="G192" s="149"/>
      <c r="H192" s="152"/>
      <c r="I192" s="155"/>
      <c r="J192" s="155"/>
      <c r="K192" s="100"/>
      <c r="L192" s="88"/>
      <c r="M192" s="143"/>
      <c r="N192" s="12">
        <v>5</v>
      </c>
      <c r="O192" s="22">
        <v>5</v>
      </c>
      <c r="P192" s="23">
        <v>6</v>
      </c>
      <c r="Q192" s="24">
        <v>8</v>
      </c>
      <c r="R192" s="21">
        <v>9</v>
      </c>
      <c r="S192" s="25">
        <v>10</v>
      </c>
      <c r="T192" s="108"/>
      <c r="U192" s="100"/>
      <c r="V192" s="100"/>
      <c r="W192" s="100"/>
      <c r="X192" s="100"/>
      <c r="Y192" s="100"/>
      <c r="Z192" s="146"/>
      <c r="AA192" s="112"/>
      <c r="AB192" s="112"/>
      <c r="AC192" s="100"/>
      <c r="AD192" s="88"/>
      <c r="AE192" s="115"/>
      <c r="AF192" s="108"/>
      <c r="AG192" s="118"/>
      <c r="AH192" s="118"/>
      <c r="AI192" s="146"/>
      <c r="AJ192" s="119"/>
    </row>
    <row r="193" spans="2:36" ht="12" customHeight="1" x14ac:dyDescent="0.2">
      <c r="B193" s="83">
        <v>27</v>
      </c>
      <c r="C193" s="86" t="s">
        <v>35</v>
      </c>
      <c r="D193" s="86" t="s">
        <v>36</v>
      </c>
      <c r="E193" s="86" t="s">
        <v>63</v>
      </c>
      <c r="F193" s="86" t="s">
        <v>38</v>
      </c>
      <c r="G193" s="147" t="s">
        <v>160</v>
      </c>
      <c r="H193" s="150" t="s">
        <v>161</v>
      </c>
      <c r="I193" s="153">
        <v>3</v>
      </c>
      <c r="J193" s="153">
        <v>4</v>
      </c>
      <c r="K193" s="98">
        <f>I193+J193</f>
        <v>7</v>
      </c>
      <c r="L193" s="86" t="str">
        <f>IF(K193&lt;=4,"Bajo",IF(K193=5,"Medio",IF(K193=6,"Alto",IF(K193=7,"Alto",IF(K193&gt;=8,"Extremo")))))</f>
        <v>Alto</v>
      </c>
      <c r="M193" s="156"/>
      <c r="N193" s="157"/>
      <c r="O193" s="160" t="s">
        <v>20</v>
      </c>
      <c r="P193" s="160"/>
      <c r="Q193" s="160"/>
      <c r="R193" s="160"/>
      <c r="S193" s="160"/>
      <c r="T193" s="106" t="s">
        <v>40</v>
      </c>
      <c r="U193" s="98" t="s">
        <v>41</v>
      </c>
      <c r="V193" s="98"/>
      <c r="W193" s="98"/>
      <c r="X193" s="98" t="s">
        <v>41</v>
      </c>
      <c r="Y193" s="98" t="s">
        <v>41</v>
      </c>
      <c r="Z193" s="144" t="s">
        <v>162</v>
      </c>
      <c r="AA193" s="112">
        <v>2</v>
      </c>
      <c r="AB193" s="112">
        <v>3</v>
      </c>
      <c r="AC193" s="98">
        <f>SUM(AA193:AB199)</f>
        <v>5</v>
      </c>
      <c r="AD193" s="86" t="s">
        <v>163</v>
      </c>
      <c r="AE193" s="113" t="s">
        <v>67</v>
      </c>
      <c r="AF193" s="106" t="s">
        <v>53</v>
      </c>
      <c r="AG193" s="116" t="s">
        <v>46</v>
      </c>
      <c r="AH193" s="116" t="s">
        <v>60</v>
      </c>
      <c r="AI193" s="109" t="s">
        <v>164</v>
      </c>
      <c r="AJ193" s="119" t="s">
        <v>49</v>
      </c>
    </row>
    <row r="194" spans="2:36" ht="12" customHeight="1" x14ac:dyDescent="0.2">
      <c r="B194" s="84"/>
      <c r="C194" s="87"/>
      <c r="D194" s="87"/>
      <c r="E194" s="87"/>
      <c r="F194" s="87"/>
      <c r="G194" s="148"/>
      <c r="H194" s="151"/>
      <c r="I194" s="154"/>
      <c r="J194" s="154"/>
      <c r="K194" s="99"/>
      <c r="L194" s="87"/>
      <c r="M194" s="158"/>
      <c r="N194" s="159"/>
      <c r="O194" s="11">
        <v>1</v>
      </c>
      <c r="P194" s="11">
        <v>2</v>
      </c>
      <c r="Q194" s="11">
        <v>3</v>
      </c>
      <c r="R194" s="11">
        <v>4</v>
      </c>
      <c r="S194" s="11">
        <v>5</v>
      </c>
      <c r="T194" s="107"/>
      <c r="U194" s="99"/>
      <c r="V194" s="99"/>
      <c r="W194" s="99"/>
      <c r="X194" s="99"/>
      <c r="Y194" s="99"/>
      <c r="Z194" s="145"/>
      <c r="AA194" s="112"/>
      <c r="AB194" s="112"/>
      <c r="AC194" s="99"/>
      <c r="AD194" s="87"/>
      <c r="AE194" s="114"/>
      <c r="AF194" s="107"/>
      <c r="AG194" s="117"/>
      <c r="AH194" s="117"/>
      <c r="AI194" s="110"/>
      <c r="AJ194" s="119"/>
    </row>
    <row r="195" spans="2:36" ht="11.45" customHeight="1" x14ac:dyDescent="0.2">
      <c r="B195" s="84"/>
      <c r="C195" s="87"/>
      <c r="D195" s="87"/>
      <c r="E195" s="87"/>
      <c r="F195" s="87"/>
      <c r="G195" s="148"/>
      <c r="H195" s="151"/>
      <c r="I195" s="154"/>
      <c r="J195" s="154"/>
      <c r="K195" s="99"/>
      <c r="L195" s="87"/>
      <c r="M195" s="143" t="s">
        <v>19</v>
      </c>
      <c r="N195" s="12">
        <v>1</v>
      </c>
      <c r="O195" s="13">
        <v>1</v>
      </c>
      <c r="P195" s="14">
        <v>2</v>
      </c>
      <c r="Q195" s="15">
        <v>3</v>
      </c>
      <c r="R195" s="16">
        <v>4</v>
      </c>
      <c r="S195" s="17">
        <v>5</v>
      </c>
      <c r="T195" s="107"/>
      <c r="U195" s="99"/>
      <c r="V195" s="99"/>
      <c r="W195" s="99"/>
      <c r="X195" s="99"/>
      <c r="Y195" s="99"/>
      <c r="Z195" s="145"/>
      <c r="AA195" s="112"/>
      <c r="AB195" s="112"/>
      <c r="AC195" s="99"/>
      <c r="AD195" s="87"/>
      <c r="AE195" s="114"/>
      <c r="AF195" s="107"/>
      <c r="AG195" s="117"/>
      <c r="AH195" s="117"/>
      <c r="AI195" s="110"/>
      <c r="AJ195" s="119"/>
    </row>
    <row r="196" spans="2:36" ht="12" x14ac:dyDescent="0.2">
      <c r="B196" s="84"/>
      <c r="C196" s="87"/>
      <c r="D196" s="87"/>
      <c r="E196" s="87"/>
      <c r="F196" s="87"/>
      <c r="G196" s="148"/>
      <c r="H196" s="151"/>
      <c r="I196" s="154"/>
      <c r="J196" s="154"/>
      <c r="K196" s="99"/>
      <c r="L196" s="87"/>
      <c r="M196" s="143"/>
      <c r="N196" s="12">
        <v>2</v>
      </c>
      <c r="O196" s="14">
        <v>2</v>
      </c>
      <c r="P196" s="15">
        <v>3</v>
      </c>
      <c r="Q196" s="16">
        <v>4</v>
      </c>
      <c r="R196" s="17">
        <v>5</v>
      </c>
      <c r="S196" s="18">
        <v>6</v>
      </c>
      <c r="T196" s="107"/>
      <c r="U196" s="99"/>
      <c r="V196" s="99"/>
      <c r="W196" s="99"/>
      <c r="X196" s="99"/>
      <c r="Y196" s="99"/>
      <c r="Z196" s="145"/>
      <c r="AA196" s="112"/>
      <c r="AB196" s="112"/>
      <c r="AC196" s="99"/>
      <c r="AD196" s="87"/>
      <c r="AE196" s="114"/>
      <c r="AF196" s="107"/>
      <c r="AG196" s="117"/>
      <c r="AH196" s="117"/>
      <c r="AI196" s="110"/>
      <c r="AJ196" s="119"/>
    </row>
    <row r="197" spans="2:36" ht="12" x14ac:dyDescent="0.2">
      <c r="B197" s="84"/>
      <c r="C197" s="87"/>
      <c r="D197" s="87"/>
      <c r="E197" s="87"/>
      <c r="F197" s="87"/>
      <c r="G197" s="148"/>
      <c r="H197" s="151"/>
      <c r="I197" s="154"/>
      <c r="J197" s="154"/>
      <c r="K197" s="99"/>
      <c r="L197" s="87"/>
      <c r="M197" s="143"/>
      <c r="N197" s="12">
        <v>3</v>
      </c>
      <c r="O197" s="15">
        <v>3</v>
      </c>
      <c r="P197" s="16">
        <v>4</v>
      </c>
      <c r="Q197" s="17">
        <v>5</v>
      </c>
      <c r="R197" s="18">
        <v>6</v>
      </c>
      <c r="S197" s="19">
        <v>8</v>
      </c>
      <c r="T197" s="107"/>
      <c r="U197" s="99"/>
      <c r="V197" s="99"/>
      <c r="W197" s="99"/>
      <c r="X197" s="99"/>
      <c r="Y197" s="99"/>
      <c r="Z197" s="145"/>
      <c r="AA197" s="112"/>
      <c r="AB197" s="112"/>
      <c r="AC197" s="99"/>
      <c r="AD197" s="87"/>
      <c r="AE197" s="114"/>
      <c r="AF197" s="107"/>
      <c r="AG197" s="117"/>
      <c r="AH197" s="117"/>
      <c r="AI197" s="110"/>
      <c r="AJ197" s="119"/>
    </row>
    <row r="198" spans="2:36" ht="12" x14ac:dyDescent="0.2">
      <c r="B198" s="84"/>
      <c r="C198" s="87"/>
      <c r="D198" s="87"/>
      <c r="E198" s="87"/>
      <c r="F198" s="87"/>
      <c r="G198" s="148"/>
      <c r="H198" s="151"/>
      <c r="I198" s="154"/>
      <c r="J198" s="154"/>
      <c r="K198" s="99"/>
      <c r="L198" s="87"/>
      <c r="M198" s="143"/>
      <c r="N198" s="12">
        <v>4</v>
      </c>
      <c r="O198" s="20">
        <v>4</v>
      </c>
      <c r="P198" s="17">
        <v>5</v>
      </c>
      <c r="Q198" s="18">
        <v>6</v>
      </c>
      <c r="R198" s="19">
        <v>8</v>
      </c>
      <c r="S198" s="21">
        <v>9</v>
      </c>
      <c r="T198" s="107"/>
      <c r="U198" s="99"/>
      <c r="V198" s="99"/>
      <c r="W198" s="99"/>
      <c r="X198" s="99"/>
      <c r="Y198" s="99"/>
      <c r="Z198" s="145"/>
      <c r="AA198" s="112"/>
      <c r="AB198" s="112"/>
      <c r="AC198" s="99"/>
      <c r="AD198" s="87"/>
      <c r="AE198" s="114"/>
      <c r="AF198" s="107"/>
      <c r="AG198" s="117"/>
      <c r="AH198" s="117"/>
      <c r="AI198" s="110"/>
      <c r="AJ198" s="119"/>
    </row>
    <row r="199" spans="2:36" ht="12" x14ac:dyDescent="0.2">
      <c r="B199" s="85"/>
      <c r="C199" s="88"/>
      <c r="D199" s="88"/>
      <c r="E199" s="88"/>
      <c r="F199" s="88"/>
      <c r="G199" s="149"/>
      <c r="H199" s="152"/>
      <c r="I199" s="155"/>
      <c r="J199" s="155"/>
      <c r="K199" s="100"/>
      <c r="L199" s="88"/>
      <c r="M199" s="143"/>
      <c r="N199" s="12">
        <v>5</v>
      </c>
      <c r="O199" s="22">
        <v>5</v>
      </c>
      <c r="P199" s="23">
        <v>6</v>
      </c>
      <c r="Q199" s="24">
        <v>8</v>
      </c>
      <c r="R199" s="21">
        <v>9</v>
      </c>
      <c r="S199" s="25">
        <v>10</v>
      </c>
      <c r="T199" s="108"/>
      <c r="U199" s="100"/>
      <c r="V199" s="100"/>
      <c r="W199" s="100"/>
      <c r="X199" s="100"/>
      <c r="Y199" s="100"/>
      <c r="Z199" s="146"/>
      <c r="AA199" s="112"/>
      <c r="AB199" s="112"/>
      <c r="AC199" s="100"/>
      <c r="AD199" s="88"/>
      <c r="AE199" s="115"/>
      <c r="AF199" s="108"/>
      <c r="AG199" s="118"/>
      <c r="AH199" s="118"/>
      <c r="AI199" s="111"/>
      <c r="AJ199" s="119"/>
    </row>
    <row r="200" spans="2:36" ht="12" customHeight="1" x14ac:dyDescent="0.2">
      <c r="B200" s="83">
        <v>28</v>
      </c>
      <c r="C200" s="86" t="s">
        <v>35</v>
      </c>
      <c r="D200" s="86" t="s">
        <v>69</v>
      </c>
      <c r="E200" s="86" t="s">
        <v>63</v>
      </c>
      <c r="F200" s="86" t="s">
        <v>38</v>
      </c>
      <c r="G200" s="147" t="s">
        <v>165</v>
      </c>
      <c r="H200" s="150" t="s">
        <v>166</v>
      </c>
      <c r="I200" s="153">
        <v>2</v>
      </c>
      <c r="J200" s="153">
        <v>4</v>
      </c>
      <c r="K200" s="98">
        <f>I200+J200</f>
        <v>6</v>
      </c>
      <c r="L200" s="86" t="str">
        <f>IF(K200&lt;=4,"Bajo",IF(K200=5,"Medio",IF(K200=6,"Alto",IF(K200=7,"Alto",IF(K200&gt;=8,"Extremo")))))</f>
        <v>Alto</v>
      </c>
      <c r="M200" s="156"/>
      <c r="N200" s="157"/>
      <c r="O200" s="160" t="s">
        <v>20</v>
      </c>
      <c r="P200" s="160"/>
      <c r="Q200" s="160"/>
      <c r="R200" s="160"/>
      <c r="S200" s="160"/>
      <c r="T200" s="106" t="s">
        <v>72</v>
      </c>
      <c r="U200" s="98"/>
      <c r="V200" s="98"/>
      <c r="W200" s="98" t="s">
        <v>41</v>
      </c>
      <c r="X200" s="98"/>
      <c r="Y200" s="98" t="s">
        <v>41</v>
      </c>
      <c r="Z200" s="144" t="s">
        <v>167</v>
      </c>
      <c r="AA200" s="112">
        <v>2</v>
      </c>
      <c r="AB200" s="112">
        <v>2</v>
      </c>
      <c r="AC200" s="98">
        <f>SUM(AA200:AB206)</f>
        <v>4</v>
      </c>
      <c r="AD200" s="86" t="s">
        <v>52</v>
      </c>
      <c r="AE200" s="113" t="s">
        <v>67</v>
      </c>
      <c r="AF200" s="106" t="s">
        <v>45</v>
      </c>
      <c r="AG200" s="116" t="s">
        <v>46</v>
      </c>
      <c r="AH200" s="116" t="s">
        <v>60</v>
      </c>
      <c r="AI200" s="144" t="s">
        <v>54</v>
      </c>
      <c r="AJ200" s="119" t="s">
        <v>49</v>
      </c>
    </row>
    <row r="201" spans="2:36" ht="12" customHeight="1" x14ac:dyDescent="0.2">
      <c r="B201" s="84"/>
      <c r="C201" s="87"/>
      <c r="D201" s="87"/>
      <c r="E201" s="87"/>
      <c r="F201" s="87"/>
      <c r="G201" s="148"/>
      <c r="H201" s="151"/>
      <c r="I201" s="154"/>
      <c r="J201" s="154"/>
      <c r="K201" s="99"/>
      <c r="L201" s="87"/>
      <c r="M201" s="158"/>
      <c r="N201" s="159"/>
      <c r="O201" s="11">
        <v>1</v>
      </c>
      <c r="P201" s="11">
        <v>2</v>
      </c>
      <c r="Q201" s="11">
        <v>3</v>
      </c>
      <c r="R201" s="11">
        <v>4</v>
      </c>
      <c r="S201" s="11">
        <v>5</v>
      </c>
      <c r="T201" s="107"/>
      <c r="U201" s="99"/>
      <c r="V201" s="99"/>
      <c r="W201" s="99"/>
      <c r="X201" s="99"/>
      <c r="Y201" s="99"/>
      <c r="Z201" s="145"/>
      <c r="AA201" s="112"/>
      <c r="AB201" s="112"/>
      <c r="AC201" s="99"/>
      <c r="AD201" s="87"/>
      <c r="AE201" s="114"/>
      <c r="AF201" s="107"/>
      <c r="AG201" s="117"/>
      <c r="AH201" s="117"/>
      <c r="AI201" s="145"/>
      <c r="AJ201" s="119"/>
    </row>
    <row r="202" spans="2:36" ht="11.45" customHeight="1" x14ac:dyDescent="0.2">
      <c r="B202" s="84"/>
      <c r="C202" s="87"/>
      <c r="D202" s="87"/>
      <c r="E202" s="87"/>
      <c r="F202" s="87"/>
      <c r="G202" s="148"/>
      <c r="H202" s="151"/>
      <c r="I202" s="154"/>
      <c r="J202" s="154"/>
      <c r="K202" s="99"/>
      <c r="L202" s="87"/>
      <c r="M202" s="143" t="s">
        <v>19</v>
      </c>
      <c r="N202" s="12">
        <v>1</v>
      </c>
      <c r="O202" s="13">
        <v>1</v>
      </c>
      <c r="P202" s="14">
        <v>2</v>
      </c>
      <c r="Q202" s="15">
        <v>3</v>
      </c>
      <c r="R202" s="16">
        <v>4</v>
      </c>
      <c r="S202" s="17">
        <v>5</v>
      </c>
      <c r="T202" s="107"/>
      <c r="U202" s="99"/>
      <c r="V202" s="99"/>
      <c r="W202" s="99"/>
      <c r="X202" s="99"/>
      <c r="Y202" s="99"/>
      <c r="Z202" s="145"/>
      <c r="AA202" s="112"/>
      <c r="AB202" s="112"/>
      <c r="AC202" s="99"/>
      <c r="AD202" s="87"/>
      <c r="AE202" s="114"/>
      <c r="AF202" s="107"/>
      <c r="AG202" s="117"/>
      <c r="AH202" s="117"/>
      <c r="AI202" s="145"/>
      <c r="AJ202" s="119"/>
    </row>
    <row r="203" spans="2:36" ht="12" x14ac:dyDescent="0.2">
      <c r="B203" s="84"/>
      <c r="C203" s="87"/>
      <c r="D203" s="87"/>
      <c r="E203" s="87"/>
      <c r="F203" s="87"/>
      <c r="G203" s="148"/>
      <c r="H203" s="151"/>
      <c r="I203" s="154"/>
      <c r="J203" s="154"/>
      <c r="K203" s="99"/>
      <c r="L203" s="87"/>
      <c r="M203" s="143"/>
      <c r="N203" s="12">
        <v>2</v>
      </c>
      <c r="O203" s="14">
        <v>2</v>
      </c>
      <c r="P203" s="15">
        <v>3</v>
      </c>
      <c r="Q203" s="16">
        <v>4</v>
      </c>
      <c r="R203" s="17">
        <v>5</v>
      </c>
      <c r="S203" s="18">
        <v>6</v>
      </c>
      <c r="T203" s="107"/>
      <c r="U203" s="99"/>
      <c r="V203" s="99"/>
      <c r="W203" s="99"/>
      <c r="X203" s="99"/>
      <c r="Y203" s="99"/>
      <c r="Z203" s="145"/>
      <c r="AA203" s="112"/>
      <c r="AB203" s="112"/>
      <c r="AC203" s="99"/>
      <c r="AD203" s="87"/>
      <c r="AE203" s="114"/>
      <c r="AF203" s="107"/>
      <c r="AG203" s="117"/>
      <c r="AH203" s="117"/>
      <c r="AI203" s="145"/>
      <c r="AJ203" s="119"/>
    </row>
    <row r="204" spans="2:36" ht="12" x14ac:dyDescent="0.2">
      <c r="B204" s="84"/>
      <c r="C204" s="87"/>
      <c r="D204" s="87"/>
      <c r="E204" s="87"/>
      <c r="F204" s="87"/>
      <c r="G204" s="148"/>
      <c r="H204" s="151"/>
      <c r="I204" s="154"/>
      <c r="J204" s="154"/>
      <c r="K204" s="99"/>
      <c r="L204" s="87"/>
      <c r="M204" s="143"/>
      <c r="N204" s="12">
        <v>3</v>
      </c>
      <c r="O204" s="15">
        <v>3</v>
      </c>
      <c r="P204" s="16">
        <v>4</v>
      </c>
      <c r="Q204" s="17">
        <v>5</v>
      </c>
      <c r="R204" s="18">
        <v>6</v>
      </c>
      <c r="S204" s="19">
        <v>8</v>
      </c>
      <c r="T204" s="107"/>
      <c r="U204" s="99"/>
      <c r="V204" s="99"/>
      <c r="W204" s="99"/>
      <c r="X204" s="99"/>
      <c r="Y204" s="99"/>
      <c r="Z204" s="145"/>
      <c r="AA204" s="112"/>
      <c r="AB204" s="112"/>
      <c r="AC204" s="99"/>
      <c r="AD204" s="87"/>
      <c r="AE204" s="114"/>
      <c r="AF204" s="107"/>
      <c r="AG204" s="117"/>
      <c r="AH204" s="117"/>
      <c r="AI204" s="145"/>
      <c r="AJ204" s="119"/>
    </row>
    <row r="205" spans="2:36" ht="12" x14ac:dyDescent="0.2">
      <c r="B205" s="84"/>
      <c r="C205" s="87"/>
      <c r="D205" s="87"/>
      <c r="E205" s="87"/>
      <c r="F205" s="87"/>
      <c r="G205" s="148"/>
      <c r="H205" s="151"/>
      <c r="I205" s="154"/>
      <c r="J205" s="154"/>
      <c r="K205" s="99"/>
      <c r="L205" s="87"/>
      <c r="M205" s="143"/>
      <c r="N205" s="12">
        <v>4</v>
      </c>
      <c r="O205" s="20">
        <v>4</v>
      </c>
      <c r="P205" s="17">
        <v>5</v>
      </c>
      <c r="Q205" s="18">
        <v>6</v>
      </c>
      <c r="R205" s="19">
        <v>8</v>
      </c>
      <c r="S205" s="21">
        <v>9</v>
      </c>
      <c r="T205" s="107"/>
      <c r="U205" s="99"/>
      <c r="V205" s="99"/>
      <c r="W205" s="99"/>
      <c r="X205" s="99"/>
      <c r="Y205" s="99"/>
      <c r="Z205" s="145"/>
      <c r="AA205" s="112"/>
      <c r="AB205" s="112"/>
      <c r="AC205" s="99"/>
      <c r="AD205" s="87"/>
      <c r="AE205" s="114"/>
      <c r="AF205" s="107"/>
      <c r="AG205" s="117"/>
      <c r="AH205" s="117"/>
      <c r="AI205" s="145"/>
      <c r="AJ205" s="119"/>
    </row>
    <row r="206" spans="2:36" ht="12" x14ac:dyDescent="0.2">
      <c r="B206" s="85"/>
      <c r="C206" s="88"/>
      <c r="D206" s="88"/>
      <c r="E206" s="88"/>
      <c r="F206" s="88"/>
      <c r="G206" s="149"/>
      <c r="H206" s="152"/>
      <c r="I206" s="155"/>
      <c r="J206" s="155"/>
      <c r="K206" s="100"/>
      <c r="L206" s="88"/>
      <c r="M206" s="143"/>
      <c r="N206" s="12">
        <v>5</v>
      </c>
      <c r="O206" s="22">
        <v>5</v>
      </c>
      <c r="P206" s="23">
        <v>6</v>
      </c>
      <c r="Q206" s="24">
        <v>8</v>
      </c>
      <c r="R206" s="21">
        <v>9</v>
      </c>
      <c r="S206" s="25">
        <v>10</v>
      </c>
      <c r="T206" s="108"/>
      <c r="U206" s="100"/>
      <c r="V206" s="100"/>
      <c r="W206" s="100"/>
      <c r="X206" s="100"/>
      <c r="Y206" s="100"/>
      <c r="Z206" s="146"/>
      <c r="AA206" s="112"/>
      <c r="AB206" s="112"/>
      <c r="AC206" s="100"/>
      <c r="AD206" s="88"/>
      <c r="AE206" s="115"/>
      <c r="AF206" s="108"/>
      <c r="AG206" s="118"/>
      <c r="AH206" s="118"/>
      <c r="AI206" s="146"/>
      <c r="AJ206" s="119"/>
    </row>
    <row r="207" spans="2:36" ht="12" customHeight="1" x14ac:dyDescent="0.2">
      <c r="B207" s="83">
        <v>29</v>
      </c>
      <c r="C207" s="86" t="s">
        <v>35</v>
      </c>
      <c r="D207" s="86" t="s">
        <v>69</v>
      </c>
      <c r="E207" s="86" t="s">
        <v>63</v>
      </c>
      <c r="F207" s="86" t="s">
        <v>38</v>
      </c>
      <c r="G207" s="147" t="s">
        <v>168</v>
      </c>
      <c r="H207" s="150" t="s">
        <v>169</v>
      </c>
      <c r="I207" s="153">
        <v>2</v>
      </c>
      <c r="J207" s="153">
        <v>4</v>
      </c>
      <c r="K207" s="98">
        <f>I207+J207</f>
        <v>6</v>
      </c>
      <c r="L207" s="86" t="str">
        <f>IF(K207&lt;=4,"Bajo",IF(K207=5,"Medio",IF(K207=6,"Alto",IF(K207=7,"Alto",IF(K207&gt;=8,"Extremo")))))</f>
        <v>Alto</v>
      </c>
      <c r="M207" s="156"/>
      <c r="N207" s="157"/>
      <c r="O207" s="160" t="s">
        <v>20</v>
      </c>
      <c r="P207" s="160"/>
      <c r="Q207" s="160"/>
      <c r="R207" s="160"/>
      <c r="S207" s="160"/>
      <c r="T207" s="106" t="s">
        <v>72</v>
      </c>
      <c r="U207" s="98"/>
      <c r="V207" s="98"/>
      <c r="W207" s="98" t="s">
        <v>41</v>
      </c>
      <c r="X207" s="98"/>
      <c r="Y207" s="98" t="s">
        <v>41</v>
      </c>
      <c r="Z207" s="144" t="s">
        <v>170</v>
      </c>
      <c r="AA207" s="112">
        <v>2</v>
      </c>
      <c r="AB207" s="112">
        <v>2</v>
      </c>
      <c r="AC207" s="98">
        <f>SUM(AA207:AB213)</f>
        <v>4</v>
      </c>
      <c r="AD207" s="86" t="s">
        <v>43</v>
      </c>
      <c r="AE207" s="113" t="s">
        <v>67</v>
      </c>
      <c r="AF207" s="106" t="s">
        <v>45</v>
      </c>
      <c r="AG207" s="116" t="s">
        <v>46</v>
      </c>
      <c r="AH207" s="116" t="s">
        <v>60</v>
      </c>
      <c r="AI207" s="144" t="s">
        <v>54</v>
      </c>
      <c r="AJ207" s="119" t="s">
        <v>49</v>
      </c>
    </row>
    <row r="208" spans="2:36" ht="12" x14ac:dyDescent="0.2">
      <c r="B208" s="84"/>
      <c r="C208" s="87"/>
      <c r="D208" s="87"/>
      <c r="E208" s="87"/>
      <c r="F208" s="87"/>
      <c r="G208" s="148" t="s">
        <v>171</v>
      </c>
      <c r="H208" s="151"/>
      <c r="I208" s="154"/>
      <c r="J208" s="154"/>
      <c r="K208" s="99"/>
      <c r="L208" s="87"/>
      <c r="M208" s="158"/>
      <c r="N208" s="159"/>
      <c r="O208" s="11">
        <v>1</v>
      </c>
      <c r="P208" s="11">
        <v>2</v>
      </c>
      <c r="Q208" s="11">
        <v>3</v>
      </c>
      <c r="R208" s="11">
        <v>4</v>
      </c>
      <c r="S208" s="11">
        <v>5</v>
      </c>
      <c r="T208" s="107"/>
      <c r="U208" s="99"/>
      <c r="V208" s="99"/>
      <c r="W208" s="99"/>
      <c r="X208" s="99"/>
      <c r="Y208" s="99"/>
      <c r="Z208" s="145"/>
      <c r="AA208" s="112"/>
      <c r="AB208" s="112"/>
      <c r="AC208" s="99"/>
      <c r="AD208" s="87"/>
      <c r="AE208" s="114"/>
      <c r="AF208" s="107"/>
      <c r="AG208" s="117"/>
      <c r="AH208" s="117"/>
      <c r="AI208" s="145"/>
      <c r="AJ208" s="119"/>
    </row>
    <row r="209" spans="2:36" ht="12" customHeight="1" x14ac:dyDescent="0.2">
      <c r="B209" s="84"/>
      <c r="C209" s="87"/>
      <c r="D209" s="87"/>
      <c r="E209" s="87"/>
      <c r="F209" s="87"/>
      <c r="G209" s="148" t="s">
        <v>171</v>
      </c>
      <c r="H209" s="151"/>
      <c r="I209" s="154"/>
      <c r="J209" s="154"/>
      <c r="K209" s="99"/>
      <c r="L209" s="87"/>
      <c r="M209" s="143" t="s">
        <v>19</v>
      </c>
      <c r="N209" s="12">
        <v>1</v>
      </c>
      <c r="O209" s="13">
        <v>1</v>
      </c>
      <c r="P209" s="14">
        <v>2</v>
      </c>
      <c r="Q209" s="15">
        <v>3</v>
      </c>
      <c r="R209" s="16">
        <v>4</v>
      </c>
      <c r="S209" s="17">
        <v>5</v>
      </c>
      <c r="T209" s="107"/>
      <c r="U209" s="99"/>
      <c r="V209" s="99"/>
      <c r="W209" s="99"/>
      <c r="X209" s="99"/>
      <c r="Y209" s="99"/>
      <c r="Z209" s="145"/>
      <c r="AA209" s="112"/>
      <c r="AB209" s="112"/>
      <c r="AC209" s="99"/>
      <c r="AD209" s="87"/>
      <c r="AE209" s="114"/>
      <c r="AF209" s="107"/>
      <c r="AG209" s="117"/>
      <c r="AH209" s="117"/>
      <c r="AI209" s="145"/>
      <c r="AJ209" s="119"/>
    </row>
    <row r="210" spans="2:36" ht="12" x14ac:dyDescent="0.2">
      <c r="B210" s="84"/>
      <c r="C210" s="87"/>
      <c r="D210" s="87"/>
      <c r="E210" s="87"/>
      <c r="F210" s="87"/>
      <c r="G210" s="148" t="s">
        <v>171</v>
      </c>
      <c r="H210" s="151"/>
      <c r="I210" s="154"/>
      <c r="J210" s="154"/>
      <c r="K210" s="99"/>
      <c r="L210" s="87"/>
      <c r="M210" s="143"/>
      <c r="N210" s="12">
        <v>2</v>
      </c>
      <c r="O210" s="14">
        <v>2</v>
      </c>
      <c r="P210" s="15">
        <v>3</v>
      </c>
      <c r="Q210" s="16">
        <v>4</v>
      </c>
      <c r="R210" s="17">
        <v>5</v>
      </c>
      <c r="S210" s="18">
        <v>6</v>
      </c>
      <c r="T210" s="107"/>
      <c r="U210" s="99"/>
      <c r="V210" s="99"/>
      <c r="W210" s="99"/>
      <c r="X210" s="99"/>
      <c r="Y210" s="99"/>
      <c r="Z210" s="145"/>
      <c r="AA210" s="112"/>
      <c r="AB210" s="112"/>
      <c r="AC210" s="99"/>
      <c r="AD210" s="87"/>
      <c r="AE210" s="114"/>
      <c r="AF210" s="107"/>
      <c r="AG210" s="117"/>
      <c r="AH210" s="117"/>
      <c r="AI210" s="145"/>
      <c r="AJ210" s="119"/>
    </row>
    <row r="211" spans="2:36" ht="12" x14ac:dyDescent="0.2">
      <c r="B211" s="84"/>
      <c r="C211" s="87"/>
      <c r="D211" s="87"/>
      <c r="E211" s="87"/>
      <c r="F211" s="87"/>
      <c r="G211" s="148" t="s">
        <v>171</v>
      </c>
      <c r="H211" s="151"/>
      <c r="I211" s="154"/>
      <c r="J211" s="154"/>
      <c r="K211" s="99"/>
      <c r="L211" s="87"/>
      <c r="M211" s="143"/>
      <c r="N211" s="12">
        <v>3</v>
      </c>
      <c r="O211" s="15">
        <v>3</v>
      </c>
      <c r="P211" s="16">
        <v>4</v>
      </c>
      <c r="Q211" s="17">
        <v>5</v>
      </c>
      <c r="R211" s="18">
        <v>6</v>
      </c>
      <c r="S211" s="19">
        <v>8</v>
      </c>
      <c r="T211" s="107"/>
      <c r="U211" s="99"/>
      <c r="V211" s="99"/>
      <c r="W211" s="99"/>
      <c r="X211" s="99"/>
      <c r="Y211" s="99"/>
      <c r="Z211" s="145"/>
      <c r="AA211" s="112"/>
      <c r="AB211" s="112"/>
      <c r="AC211" s="99"/>
      <c r="AD211" s="87"/>
      <c r="AE211" s="114"/>
      <c r="AF211" s="107"/>
      <c r="AG211" s="117"/>
      <c r="AH211" s="117"/>
      <c r="AI211" s="145"/>
      <c r="AJ211" s="119"/>
    </row>
    <row r="212" spans="2:36" ht="12" x14ac:dyDescent="0.2">
      <c r="B212" s="84"/>
      <c r="C212" s="87"/>
      <c r="D212" s="87"/>
      <c r="E212" s="87"/>
      <c r="F212" s="87"/>
      <c r="G212" s="148" t="s">
        <v>171</v>
      </c>
      <c r="H212" s="151"/>
      <c r="I212" s="154"/>
      <c r="J212" s="154"/>
      <c r="K212" s="99"/>
      <c r="L212" s="87"/>
      <c r="M212" s="143"/>
      <c r="N212" s="12">
        <v>4</v>
      </c>
      <c r="O212" s="20">
        <v>4</v>
      </c>
      <c r="P212" s="17">
        <v>5</v>
      </c>
      <c r="Q212" s="18">
        <v>6</v>
      </c>
      <c r="R212" s="19">
        <v>8</v>
      </c>
      <c r="S212" s="21">
        <v>9</v>
      </c>
      <c r="T212" s="107"/>
      <c r="U212" s="99"/>
      <c r="V212" s="99"/>
      <c r="W212" s="99"/>
      <c r="X212" s="99"/>
      <c r="Y212" s="99"/>
      <c r="Z212" s="145"/>
      <c r="AA212" s="112"/>
      <c r="AB212" s="112"/>
      <c r="AC212" s="99"/>
      <c r="AD212" s="87"/>
      <c r="AE212" s="114"/>
      <c r="AF212" s="107"/>
      <c r="AG212" s="117"/>
      <c r="AH212" s="117"/>
      <c r="AI212" s="145"/>
      <c r="AJ212" s="119"/>
    </row>
    <row r="213" spans="2:36" ht="12" x14ac:dyDescent="0.2">
      <c r="B213" s="85"/>
      <c r="C213" s="88"/>
      <c r="D213" s="88"/>
      <c r="E213" s="88"/>
      <c r="F213" s="88"/>
      <c r="G213" s="149" t="s">
        <v>171</v>
      </c>
      <c r="H213" s="152"/>
      <c r="I213" s="155"/>
      <c r="J213" s="155"/>
      <c r="K213" s="100"/>
      <c r="L213" s="88"/>
      <c r="M213" s="143"/>
      <c r="N213" s="12">
        <v>5</v>
      </c>
      <c r="O213" s="22">
        <v>5</v>
      </c>
      <c r="P213" s="23">
        <v>6</v>
      </c>
      <c r="Q213" s="24">
        <v>8</v>
      </c>
      <c r="R213" s="21">
        <v>9</v>
      </c>
      <c r="S213" s="25">
        <v>10</v>
      </c>
      <c r="T213" s="108"/>
      <c r="U213" s="100"/>
      <c r="V213" s="100"/>
      <c r="W213" s="100"/>
      <c r="X213" s="100"/>
      <c r="Y213" s="100"/>
      <c r="Z213" s="146"/>
      <c r="AA213" s="112"/>
      <c r="AB213" s="112"/>
      <c r="AC213" s="100"/>
      <c r="AD213" s="88"/>
      <c r="AE213" s="115"/>
      <c r="AF213" s="108"/>
      <c r="AG213" s="118"/>
      <c r="AH213" s="118"/>
      <c r="AI213" s="146"/>
      <c r="AJ213" s="119"/>
    </row>
    <row r="214" spans="2:36" ht="12" x14ac:dyDescent="0.2">
      <c r="B214" s="83">
        <v>30</v>
      </c>
      <c r="C214" s="86" t="s">
        <v>35</v>
      </c>
      <c r="D214" s="86" t="s">
        <v>69</v>
      </c>
      <c r="E214" s="86" t="s">
        <v>63</v>
      </c>
      <c r="F214" s="86" t="s">
        <v>38</v>
      </c>
      <c r="G214" s="147" t="s">
        <v>172</v>
      </c>
      <c r="H214" s="150" t="s">
        <v>173</v>
      </c>
      <c r="I214" s="153">
        <v>2</v>
      </c>
      <c r="J214" s="153">
        <v>4</v>
      </c>
      <c r="K214" s="98">
        <f>I214+J214</f>
        <v>6</v>
      </c>
      <c r="L214" s="86" t="str">
        <f>IF(K214&lt;=4,"Bajo",IF(K214=5,"Medio",IF(K214=6,"Alto",IF(K214=7,"Alto",IF(K214&gt;=8,"Extremo")))))</f>
        <v>Alto</v>
      </c>
      <c r="M214" s="156"/>
      <c r="N214" s="157"/>
      <c r="O214" s="160" t="s">
        <v>20</v>
      </c>
      <c r="P214" s="160"/>
      <c r="Q214" s="160"/>
      <c r="R214" s="160"/>
      <c r="S214" s="160"/>
      <c r="T214" s="106" t="s">
        <v>51</v>
      </c>
      <c r="U214" s="98"/>
      <c r="V214" s="98"/>
      <c r="W214" s="98" t="s">
        <v>41</v>
      </c>
      <c r="X214" s="98"/>
      <c r="Y214" s="98" t="s">
        <v>41</v>
      </c>
      <c r="Z214" s="144" t="s">
        <v>174</v>
      </c>
      <c r="AA214" s="112">
        <v>2</v>
      </c>
      <c r="AB214" s="112">
        <v>2</v>
      </c>
      <c r="AC214" s="98">
        <f>SUM(AA214:AB220)</f>
        <v>4</v>
      </c>
      <c r="AD214" s="86" t="s">
        <v>52</v>
      </c>
      <c r="AE214" s="113" t="s">
        <v>67</v>
      </c>
      <c r="AF214" s="106" t="s">
        <v>45</v>
      </c>
      <c r="AG214" s="116" t="s">
        <v>46</v>
      </c>
      <c r="AH214" s="116" t="s">
        <v>60</v>
      </c>
      <c r="AI214" s="144" t="s">
        <v>54</v>
      </c>
      <c r="AJ214" s="119" t="s">
        <v>49</v>
      </c>
    </row>
    <row r="215" spans="2:36" ht="12" x14ac:dyDescent="0.2">
      <c r="B215" s="84"/>
      <c r="C215" s="87"/>
      <c r="D215" s="87"/>
      <c r="E215" s="87"/>
      <c r="F215" s="87"/>
      <c r="G215" s="148" t="s">
        <v>175</v>
      </c>
      <c r="H215" s="151"/>
      <c r="I215" s="154"/>
      <c r="J215" s="154"/>
      <c r="K215" s="99"/>
      <c r="L215" s="87"/>
      <c r="M215" s="158"/>
      <c r="N215" s="159"/>
      <c r="O215" s="11">
        <v>1</v>
      </c>
      <c r="P215" s="11">
        <v>2</v>
      </c>
      <c r="Q215" s="11">
        <v>3</v>
      </c>
      <c r="R215" s="11">
        <v>4</v>
      </c>
      <c r="S215" s="11">
        <v>5</v>
      </c>
      <c r="T215" s="107"/>
      <c r="U215" s="99"/>
      <c r="V215" s="99"/>
      <c r="W215" s="99"/>
      <c r="X215" s="99"/>
      <c r="Y215" s="99"/>
      <c r="Z215" s="145"/>
      <c r="AA215" s="112"/>
      <c r="AB215" s="112"/>
      <c r="AC215" s="99"/>
      <c r="AD215" s="87"/>
      <c r="AE215" s="114"/>
      <c r="AF215" s="107"/>
      <c r="AG215" s="117"/>
      <c r="AH215" s="117"/>
      <c r="AI215" s="145"/>
      <c r="AJ215" s="119"/>
    </row>
    <row r="216" spans="2:36" ht="12" customHeight="1" x14ac:dyDescent="0.2">
      <c r="B216" s="84"/>
      <c r="C216" s="87"/>
      <c r="D216" s="87"/>
      <c r="E216" s="87"/>
      <c r="F216" s="87"/>
      <c r="G216" s="148" t="s">
        <v>176</v>
      </c>
      <c r="H216" s="151"/>
      <c r="I216" s="154"/>
      <c r="J216" s="154"/>
      <c r="K216" s="99"/>
      <c r="L216" s="87"/>
      <c r="M216" s="143" t="s">
        <v>19</v>
      </c>
      <c r="N216" s="12">
        <v>1</v>
      </c>
      <c r="O216" s="13">
        <v>1</v>
      </c>
      <c r="P216" s="14">
        <v>2</v>
      </c>
      <c r="Q216" s="15">
        <v>3</v>
      </c>
      <c r="R216" s="16">
        <v>4</v>
      </c>
      <c r="S216" s="17">
        <v>5</v>
      </c>
      <c r="T216" s="107"/>
      <c r="U216" s="99"/>
      <c r="V216" s="99"/>
      <c r="W216" s="99"/>
      <c r="X216" s="99"/>
      <c r="Y216" s="99"/>
      <c r="Z216" s="145"/>
      <c r="AA216" s="112"/>
      <c r="AB216" s="112"/>
      <c r="AC216" s="99"/>
      <c r="AD216" s="87"/>
      <c r="AE216" s="114"/>
      <c r="AF216" s="107"/>
      <c r="AG216" s="117"/>
      <c r="AH216" s="117"/>
      <c r="AI216" s="145"/>
      <c r="AJ216" s="119"/>
    </row>
    <row r="217" spans="2:36" ht="12" x14ac:dyDescent="0.2">
      <c r="B217" s="84"/>
      <c r="C217" s="87"/>
      <c r="D217" s="87"/>
      <c r="E217" s="87"/>
      <c r="F217" s="87"/>
      <c r="G217" s="148" t="s">
        <v>175</v>
      </c>
      <c r="H217" s="151"/>
      <c r="I217" s="154"/>
      <c r="J217" s="154"/>
      <c r="K217" s="99"/>
      <c r="L217" s="87"/>
      <c r="M217" s="143"/>
      <c r="N217" s="12">
        <v>2</v>
      </c>
      <c r="O217" s="14">
        <v>2</v>
      </c>
      <c r="P217" s="15">
        <v>3</v>
      </c>
      <c r="Q217" s="16">
        <v>4</v>
      </c>
      <c r="R217" s="17">
        <v>5</v>
      </c>
      <c r="S217" s="18">
        <v>6</v>
      </c>
      <c r="T217" s="107"/>
      <c r="U217" s="99"/>
      <c r="V217" s="99"/>
      <c r="W217" s="99"/>
      <c r="X217" s="99"/>
      <c r="Y217" s="99"/>
      <c r="Z217" s="145"/>
      <c r="AA217" s="112"/>
      <c r="AB217" s="112"/>
      <c r="AC217" s="99"/>
      <c r="AD217" s="87"/>
      <c r="AE217" s="114"/>
      <c r="AF217" s="107"/>
      <c r="AG217" s="117"/>
      <c r="AH217" s="117"/>
      <c r="AI217" s="145"/>
      <c r="AJ217" s="119"/>
    </row>
    <row r="218" spans="2:36" ht="12" x14ac:dyDescent="0.2">
      <c r="B218" s="84"/>
      <c r="C218" s="87"/>
      <c r="D218" s="87"/>
      <c r="E218" s="87"/>
      <c r="F218" s="87"/>
      <c r="G218" s="148" t="s">
        <v>176</v>
      </c>
      <c r="H218" s="151"/>
      <c r="I218" s="154"/>
      <c r="J218" s="154"/>
      <c r="K218" s="99"/>
      <c r="L218" s="87"/>
      <c r="M218" s="143"/>
      <c r="N218" s="12">
        <v>3</v>
      </c>
      <c r="O218" s="15">
        <v>3</v>
      </c>
      <c r="P218" s="16">
        <v>4</v>
      </c>
      <c r="Q218" s="17">
        <v>5</v>
      </c>
      <c r="R218" s="18">
        <v>6</v>
      </c>
      <c r="S218" s="19">
        <v>8</v>
      </c>
      <c r="T218" s="107"/>
      <c r="U218" s="99"/>
      <c r="V218" s="99"/>
      <c r="W218" s="99"/>
      <c r="X218" s="99"/>
      <c r="Y218" s="99"/>
      <c r="Z218" s="145"/>
      <c r="AA218" s="112"/>
      <c r="AB218" s="112"/>
      <c r="AC218" s="99"/>
      <c r="AD218" s="87"/>
      <c r="AE218" s="114"/>
      <c r="AF218" s="107"/>
      <c r="AG218" s="117"/>
      <c r="AH218" s="117"/>
      <c r="AI218" s="145"/>
      <c r="AJ218" s="119"/>
    </row>
    <row r="219" spans="2:36" ht="12" x14ac:dyDescent="0.2">
      <c r="B219" s="84"/>
      <c r="C219" s="87"/>
      <c r="D219" s="87"/>
      <c r="E219" s="87"/>
      <c r="F219" s="87"/>
      <c r="G219" s="148" t="s">
        <v>175</v>
      </c>
      <c r="H219" s="151"/>
      <c r="I219" s="154"/>
      <c r="J219" s="154"/>
      <c r="K219" s="99"/>
      <c r="L219" s="87"/>
      <c r="M219" s="143"/>
      <c r="N219" s="12">
        <v>4</v>
      </c>
      <c r="O219" s="20">
        <v>4</v>
      </c>
      <c r="P219" s="17">
        <v>5</v>
      </c>
      <c r="Q219" s="18">
        <v>6</v>
      </c>
      <c r="R219" s="19">
        <v>8</v>
      </c>
      <c r="S219" s="21">
        <v>9</v>
      </c>
      <c r="T219" s="107"/>
      <c r="U219" s="99"/>
      <c r="V219" s="99"/>
      <c r="W219" s="99"/>
      <c r="X219" s="99"/>
      <c r="Y219" s="99"/>
      <c r="Z219" s="145"/>
      <c r="AA219" s="112"/>
      <c r="AB219" s="112"/>
      <c r="AC219" s="99"/>
      <c r="AD219" s="87"/>
      <c r="AE219" s="114"/>
      <c r="AF219" s="107"/>
      <c r="AG219" s="117"/>
      <c r="AH219" s="117"/>
      <c r="AI219" s="145"/>
      <c r="AJ219" s="119"/>
    </row>
    <row r="220" spans="2:36" ht="12" x14ac:dyDescent="0.2">
      <c r="B220" s="85"/>
      <c r="C220" s="88"/>
      <c r="D220" s="88"/>
      <c r="E220" s="88"/>
      <c r="F220" s="88"/>
      <c r="G220" s="149" t="s">
        <v>176</v>
      </c>
      <c r="H220" s="152"/>
      <c r="I220" s="155"/>
      <c r="J220" s="155"/>
      <c r="K220" s="100"/>
      <c r="L220" s="88"/>
      <c r="M220" s="143"/>
      <c r="N220" s="12">
        <v>5</v>
      </c>
      <c r="O220" s="22">
        <v>5</v>
      </c>
      <c r="P220" s="23">
        <v>6</v>
      </c>
      <c r="Q220" s="24">
        <v>8</v>
      </c>
      <c r="R220" s="21">
        <v>9</v>
      </c>
      <c r="S220" s="25">
        <v>10</v>
      </c>
      <c r="T220" s="108"/>
      <c r="U220" s="100"/>
      <c r="V220" s="100"/>
      <c r="W220" s="100"/>
      <c r="X220" s="100"/>
      <c r="Y220" s="100"/>
      <c r="Z220" s="146"/>
      <c r="AA220" s="112"/>
      <c r="AB220" s="112"/>
      <c r="AC220" s="100"/>
      <c r="AD220" s="88"/>
      <c r="AE220" s="115"/>
      <c r="AF220" s="108"/>
      <c r="AG220" s="118"/>
      <c r="AH220" s="118"/>
      <c r="AI220" s="146"/>
      <c r="AJ220" s="119"/>
    </row>
    <row r="221" spans="2:36" ht="11.65" customHeight="1" x14ac:dyDescent="0.2">
      <c r="B221" s="83">
        <v>31</v>
      </c>
      <c r="C221" s="86" t="s">
        <v>35</v>
      </c>
      <c r="D221" s="86" t="s">
        <v>69</v>
      </c>
      <c r="E221" s="86" t="s">
        <v>63</v>
      </c>
      <c r="F221" s="86" t="s">
        <v>38</v>
      </c>
      <c r="G221" s="147" t="s">
        <v>177</v>
      </c>
      <c r="H221" s="150" t="s">
        <v>178</v>
      </c>
      <c r="I221" s="153">
        <v>2</v>
      </c>
      <c r="J221" s="153">
        <v>4</v>
      </c>
      <c r="K221" s="98">
        <f>I221+J221</f>
        <v>6</v>
      </c>
      <c r="L221" s="86" t="str">
        <f>IF(K221&lt;=4,"Bajo",IF(K221=5,"Medio",IF(K221=6,"Alto",IF(K221=7,"Alto",IF(K221&gt;=8,"Extremo")))))</f>
        <v>Alto</v>
      </c>
      <c r="M221" s="156"/>
      <c r="N221" s="157"/>
      <c r="O221" s="160" t="s">
        <v>20</v>
      </c>
      <c r="P221" s="160"/>
      <c r="Q221" s="160"/>
      <c r="R221" s="160"/>
      <c r="S221" s="160"/>
      <c r="T221" s="106" t="s">
        <v>72</v>
      </c>
      <c r="U221" s="98"/>
      <c r="V221" s="98"/>
      <c r="W221" s="98" t="s">
        <v>41</v>
      </c>
      <c r="X221" s="98"/>
      <c r="Y221" s="98" t="s">
        <v>41</v>
      </c>
      <c r="Z221" s="144" t="s">
        <v>179</v>
      </c>
      <c r="AA221" s="112">
        <v>2</v>
      </c>
      <c r="AB221" s="112">
        <v>2</v>
      </c>
      <c r="AC221" s="98">
        <f>SUM(AA221:AB227)</f>
        <v>4</v>
      </c>
      <c r="AD221" s="86" t="s">
        <v>52</v>
      </c>
      <c r="AE221" s="113" t="s">
        <v>67</v>
      </c>
      <c r="AF221" s="106" t="s">
        <v>45</v>
      </c>
      <c r="AG221" s="116" t="s">
        <v>78</v>
      </c>
      <c r="AH221" s="116" t="s">
        <v>60</v>
      </c>
      <c r="AI221" s="144" t="s">
        <v>54</v>
      </c>
      <c r="AJ221" s="119" t="s">
        <v>49</v>
      </c>
    </row>
    <row r="222" spans="2:36" ht="12" x14ac:dyDescent="0.2">
      <c r="B222" s="84"/>
      <c r="C222" s="87"/>
      <c r="D222" s="87"/>
      <c r="E222" s="87"/>
      <c r="F222" s="87"/>
      <c r="G222" s="148" t="s">
        <v>176</v>
      </c>
      <c r="H222" s="151"/>
      <c r="I222" s="154"/>
      <c r="J222" s="154"/>
      <c r="K222" s="99"/>
      <c r="L222" s="87"/>
      <c r="M222" s="158"/>
      <c r="N222" s="159"/>
      <c r="O222" s="11">
        <v>1</v>
      </c>
      <c r="P222" s="11">
        <v>2</v>
      </c>
      <c r="Q222" s="11">
        <v>3</v>
      </c>
      <c r="R222" s="11">
        <v>4</v>
      </c>
      <c r="S222" s="11">
        <v>5</v>
      </c>
      <c r="T222" s="107"/>
      <c r="U222" s="99"/>
      <c r="V222" s="99"/>
      <c r="W222" s="99"/>
      <c r="X222" s="99"/>
      <c r="Y222" s="99"/>
      <c r="Z222" s="145"/>
      <c r="AA222" s="112"/>
      <c r="AB222" s="112"/>
      <c r="AC222" s="99"/>
      <c r="AD222" s="87"/>
      <c r="AE222" s="114"/>
      <c r="AF222" s="107"/>
      <c r="AG222" s="117"/>
      <c r="AH222" s="117"/>
      <c r="AI222" s="145"/>
      <c r="AJ222" s="119"/>
    </row>
    <row r="223" spans="2:36" ht="12" customHeight="1" x14ac:dyDescent="0.2">
      <c r="B223" s="84"/>
      <c r="C223" s="87"/>
      <c r="D223" s="87"/>
      <c r="E223" s="87"/>
      <c r="F223" s="87"/>
      <c r="G223" s="148" t="s">
        <v>175</v>
      </c>
      <c r="H223" s="151"/>
      <c r="I223" s="154"/>
      <c r="J223" s="154"/>
      <c r="K223" s="99"/>
      <c r="L223" s="87"/>
      <c r="M223" s="143" t="s">
        <v>19</v>
      </c>
      <c r="N223" s="12">
        <v>1</v>
      </c>
      <c r="O223" s="13">
        <v>1</v>
      </c>
      <c r="P223" s="14">
        <v>2</v>
      </c>
      <c r="Q223" s="15">
        <v>3</v>
      </c>
      <c r="R223" s="16">
        <v>4</v>
      </c>
      <c r="S223" s="17">
        <v>5</v>
      </c>
      <c r="T223" s="107"/>
      <c r="U223" s="99"/>
      <c r="V223" s="99"/>
      <c r="W223" s="99"/>
      <c r="X223" s="99"/>
      <c r="Y223" s="99"/>
      <c r="Z223" s="145"/>
      <c r="AA223" s="112"/>
      <c r="AB223" s="112"/>
      <c r="AC223" s="99"/>
      <c r="AD223" s="87"/>
      <c r="AE223" s="114"/>
      <c r="AF223" s="107"/>
      <c r="AG223" s="117"/>
      <c r="AH223" s="117"/>
      <c r="AI223" s="145"/>
      <c r="AJ223" s="119"/>
    </row>
    <row r="224" spans="2:36" ht="12" x14ac:dyDescent="0.2">
      <c r="B224" s="84"/>
      <c r="C224" s="87"/>
      <c r="D224" s="87"/>
      <c r="E224" s="87"/>
      <c r="F224" s="87"/>
      <c r="G224" s="148" t="s">
        <v>176</v>
      </c>
      <c r="H224" s="151"/>
      <c r="I224" s="154"/>
      <c r="J224" s="154"/>
      <c r="K224" s="99"/>
      <c r="L224" s="87"/>
      <c r="M224" s="143"/>
      <c r="N224" s="12">
        <v>2</v>
      </c>
      <c r="O224" s="14">
        <v>2</v>
      </c>
      <c r="P224" s="15">
        <v>3</v>
      </c>
      <c r="Q224" s="16">
        <v>4</v>
      </c>
      <c r="R224" s="17">
        <v>5</v>
      </c>
      <c r="S224" s="18">
        <v>6</v>
      </c>
      <c r="T224" s="107"/>
      <c r="U224" s="99"/>
      <c r="V224" s="99"/>
      <c r="W224" s="99"/>
      <c r="X224" s="99"/>
      <c r="Y224" s="99"/>
      <c r="Z224" s="145"/>
      <c r="AA224" s="112"/>
      <c r="AB224" s="112"/>
      <c r="AC224" s="99"/>
      <c r="AD224" s="87"/>
      <c r="AE224" s="114"/>
      <c r="AF224" s="107"/>
      <c r="AG224" s="117"/>
      <c r="AH224" s="117"/>
      <c r="AI224" s="145"/>
      <c r="AJ224" s="119"/>
    </row>
    <row r="225" spans="2:36" ht="12" x14ac:dyDescent="0.2">
      <c r="B225" s="84"/>
      <c r="C225" s="87"/>
      <c r="D225" s="87"/>
      <c r="E225" s="87"/>
      <c r="F225" s="87"/>
      <c r="G225" s="148" t="s">
        <v>175</v>
      </c>
      <c r="H225" s="151"/>
      <c r="I225" s="154"/>
      <c r="J225" s="154"/>
      <c r="K225" s="99"/>
      <c r="L225" s="87"/>
      <c r="M225" s="143"/>
      <c r="N225" s="12">
        <v>3</v>
      </c>
      <c r="O225" s="15">
        <v>3</v>
      </c>
      <c r="P225" s="16">
        <v>4</v>
      </c>
      <c r="Q225" s="17">
        <v>5</v>
      </c>
      <c r="R225" s="18">
        <v>6</v>
      </c>
      <c r="S225" s="19">
        <v>8</v>
      </c>
      <c r="T225" s="107"/>
      <c r="U225" s="99"/>
      <c r="V225" s="99"/>
      <c r="W225" s="99"/>
      <c r="X225" s="99"/>
      <c r="Y225" s="99"/>
      <c r="Z225" s="145"/>
      <c r="AA225" s="112"/>
      <c r="AB225" s="112"/>
      <c r="AC225" s="99"/>
      <c r="AD225" s="87"/>
      <c r="AE225" s="114"/>
      <c r="AF225" s="107"/>
      <c r="AG225" s="117"/>
      <c r="AH225" s="117"/>
      <c r="AI225" s="145"/>
      <c r="AJ225" s="119"/>
    </row>
    <row r="226" spans="2:36" ht="12" x14ac:dyDescent="0.2">
      <c r="B226" s="84"/>
      <c r="C226" s="87"/>
      <c r="D226" s="87"/>
      <c r="E226" s="87"/>
      <c r="F226" s="87"/>
      <c r="G226" s="148" t="s">
        <v>176</v>
      </c>
      <c r="H226" s="151"/>
      <c r="I226" s="154"/>
      <c r="J226" s="154"/>
      <c r="K226" s="99"/>
      <c r="L226" s="87"/>
      <c r="M226" s="143"/>
      <c r="N226" s="12">
        <v>4</v>
      </c>
      <c r="O226" s="20">
        <v>4</v>
      </c>
      <c r="P226" s="17">
        <v>5</v>
      </c>
      <c r="Q226" s="18">
        <v>6</v>
      </c>
      <c r="R226" s="19">
        <v>8</v>
      </c>
      <c r="S226" s="21">
        <v>9</v>
      </c>
      <c r="T226" s="107"/>
      <c r="U226" s="99"/>
      <c r="V226" s="99"/>
      <c r="W226" s="99"/>
      <c r="X226" s="99"/>
      <c r="Y226" s="99"/>
      <c r="Z226" s="145"/>
      <c r="AA226" s="112"/>
      <c r="AB226" s="112"/>
      <c r="AC226" s="99"/>
      <c r="AD226" s="87"/>
      <c r="AE226" s="114"/>
      <c r="AF226" s="107"/>
      <c r="AG226" s="117"/>
      <c r="AH226" s="117"/>
      <c r="AI226" s="145"/>
      <c r="AJ226" s="119"/>
    </row>
    <row r="227" spans="2:36" ht="12" x14ac:dyDescent="0.2">
      <c r="B227" s="85"/>
      <c r="C227" s="88"/>
      <c r="D227" s="88"/>
      <c r="E227" s="88"/>
      <c r="F227" s="88"/>
      <c r="G227" s="149" t="s">
        <v>175</v>
      </c>
      <c r="H227" s="152"/>
      <c r="I227" s="155"/>
      <c r="J227" s="155"/>
      <c r="K227" s="100"/>
      <c r="L227" s="88"/>
      <c r="M227" s="143"/>
      <c r="N227" s="12">
        <v>5</v>
      </c>
      <c r="O227" s="22">
        <v>5</v>
      </c>
      <c r="P227" s="23">
        <v>6</v>
      </c>
      <c r="Q227" s="24">
        <v>8</v>
      </c>
      <c r="R227" s="21">
        <v>9</v>
      </c>
      <c r="S227" s="25">
        <v>10</v>
      </c>
      <c r="T227" s="108"/>
      <c r="U227" s="100"/>
      <c r="V227" s="100"/>
      <c r="W227" s="100"/>
      <c r="X227" s="100"/>
      <c r="Y227" s="100"/>
      <c r="Z227" s="146"/>
      <c r="AA227" s="112"/>
      <c r="AB227" s="112"/>
      <c r="AC227" s="100"/>
      <c r="AD227" s="88"/>
      <c r="AE227" s="115"/>
      <c r="AF227" s="108"/>
      <c r="AG227" s="118"/>
      <c r="AH227" s="118"/>
      <c r="AI227" s="146"/>
      <c r="AJ227" s="119"/>
    </row>
    <row r="228" spans="2:36" ht="12" x14ac:dyDescent="0.2">
      <c r="B228" s="83">
        <v>32</v>
      </c>
      <c r="C228" s="86" t="s">
        <v>95</v>
      </c>
      <c r="D228" s="86" t="s">
        <v>69</v>
      </c>
      <c r="E228" s="86" t="s">
        <v>63</v>
      </c>
      <c r="F228" s="86" t="s">
        <v>151</v>
      </c>
      <c r="G228" s="147" t="s">
        <v>180</v>
      </c>
      <c r="H228" s="150" t="s">
        <v>181</v>
      </c>
      <c r="I228" s="153">
        <v>3</v>
      </c>
      <c r="J228" s="153">
        <v>4</v>
      </c>
      <c r="K228" s="98">
        <f>I228+J228</f>
        <v>7</v>
      </c>
      <c r="L228" s="86" t="str">
        <f>IF(K228&lt;=4,"Bajo",IF(K228=5,"Medio",IF(K228=6,"Alto",IF(K228=7,"Alto",IF(K228&gt;=8,"Extremo")))))</f>
        <v>Alto</v>
      </c>
      <c r="M228" s="156"/>
      <c r="N228" s="157"/>
      <c r="O228" s="160" t="s">
        <v>20</v>
      </c>
      <c r="P228" s="160"/>
      <c r="Q228" s="160"/>
      <c r="R228" s="160"/>
      <c r="S228" s="160"/>
      <c r="T228" s="106" t="s">
        <v>51</v>
      </c>
      <c r="U228" s="98" t="s">
        <v>41</v>
      </c>
      <c r="V228" s="98"/>
      <c r="W228" s="98" t="s">
        <v>41</v>
      </c>
      <c r="X228" s="98" t="s">
        <v>41</v>
      </c>
      <c r="Y228" s="98" t="s">
        <v>41</v>
      </c>
      <c r="Z228" s="144" t="s">
        <v>182</v>
      </c>
      <c r="AA228" s="112">
        <v>2</v>
      </c>
      <c r="AB228" s="112">
        <v>2</v>
      </c>
      <c r="AC228" s="98">
        <f>SUM(AA228:AB234)</f>
        <v>4</v>
      </c>
      <c r="AD228" s="86" t="s">
        <v>52</v>
      </c>
      <c r="AE228" s="113" t="s">
        <v>67</v>
      </c>
      <c r="AF228" s="106" t="s">
        <v>45</v>
      </c>
      <c r="AG228" s="116" t="s">
        <v>183</v>
      </c>
      <c r="AH228" s="116" t="s">
        <v>60</v>
      </c>
      <c r="AI228" s="144" t="s">
        <v>184</v>
      </c>
      <c r="AJ228" s="119" t="s">
        <v>49</v>
      </c>
    </row>
    <row r="229" spans="2:36" ht="12" x14ac:dyDescent="0.2">
      <c r="B229" s="84"/>
      <c r="C229" s="87"/>
      <c r="D229" s="87"/>
      <c r="E229" s="87"/>
      <c r="F229" s="87"/>
      <c r="G229" s="148" t="s">
        <v>176</v>
      </c>
      <c r="H229" s="151"/>
      <c r="I229" s="154"/>
      <c r="J229" s="154"/>
      <c r="K229" s="99"/>
      <c r="L229" s="87"/>
      <c r="M229" s="158"/>
      <c r="N229" s="159"/>
      <c r="O229" s="11">
        <v>1</v>
      </c>
      <c r="P229" s="11">
        <v>2</v>
      </c>
      <c r="Q229" s="11">
        <v>3</v>
      </c>
      <c r="R229" s="11">
        <v>4</v>
      </c>
      <c r="S229" s="11">
        <v>5</v>
      </c>
      <c r="T229" s="107"/>
      <c r="U229" s="99"/>
      <c r="V229" s="99"/>
      <c r="W229" s="99"/>
      <c r="X229" s="99"/>
      <c r="Y229" s="99"/>
      <c r="Z229" s="145"/>
      <c r="AA229" s="112"/>
      <c r="AB229" s="112"/>
      <c r="AC229" s="99"/>
      <c r="AD229" s="87"/>
      <c r="AE229" s="114"/>
      <c r="AF229" s="107"/>
      <c r="AG229" s="117"/>
      <c r="AH229" s="117"/>
      <c r="AI229" s="145"/>
      <c r="AJ229" s="119"/>
    </row>
    <row r="230" spans="2:36" ht="12" customHeight="1" x14ac:dyDescent="0.2">
      <c r="B230" s="84"/>
      <c r="C230" s="87"/>
      <c r="D230" s="87"/>
      <c r="E230" s="87"/>
      <c r="F230" s="87"/>
      <c r="G230" s="148" t="s">
        <v>175</v>
      </c>
      <c r="H230" s="151"/>
      <c r="I230" s="154"/>
      <c r="J230" s="154"/>
      <c r="K230" s="99"/>
      <c r="L230" s="87"/>
      <c r="M230" s="143" t="s">
        <v>19</v>
      </c>
      <c r="N230" s="12">
        <v>1</v>
      </c>
      <c r="O230" s="13">
        <v>1</v>
      </c>
      <c r="P230" s="14">
        <v>2</v>
      </c>
      <c r="Q230" s="15">
        <v>3</v>
      </c>
      <c r="R230" s="16">
        <v>4</v>
      </c>
      <c r="S230" s="17">
        <v>5</v>
      </c>
      <c r="T230" s="107"/>
      <c r="U230" s="99"/>
      <c r="V230" s="99"/>
      <c r="W230" s="99"/>
      <c r="X230" s="99"/>
      <c r="Y230" s="99"/>
      <c r="Z230" s="145"/>
      <c r="AA230" s="112"/>
      <c r="AB230" s="112"/>
      <c r="AC230" s="99"/>
      <c r="AD230" s="87"/>
      <c r="AE230" s="114"/>
      <c r="AF230" s="107"/>
      <c r="AG230" s="117"/>
      <c r="AH230" s="117"/>
      <c r="AI230" s="145"/>
      <c r="AJ230" s="119"/>
    </row>
    <row r="231" spans="2:36" ht="12" x14ac:dyDescent="0.2">
      <c r="B231" s="84"/>
      <c r="C231" s="87"/>
      <c r="D231" s="87"/>
      <c r="E231" s="87"/>
      <c r="F231" s="87"/>
      <c r="G231" s="148" t="s">
        <v>176</v>
      </c>
      <c r="H231" s="151"/>
      <c r="I231" s="154"/>
      <c r="J231" s="154"/>
      <c r="K231" s="99"/>
      <c r="L231" s="87"/>
      <c r="M231" s="143"/>
      <c r="N231" s="12">
        <v>2</v>
      </c>
      <c r="O231" s="14">
        <v>2</v>
      </c>
      <c r="P231" s="15">
        <v>3</v>
      </c>
      <c r="Q231" s="16">
        <v>4</v>
      </c>
      <c r="R231" s="17">
        <v>5</v>
      </c>
      <c r="S231" s="18">
        <v>6</v>
      </c>
      <c r="T231" s="107"/>
      <c r="U231" s="99"/>
      <c r="V231" s="99"/>
      <c r="W231" s="99"/>
      <c r="X231" s="99"/>
      <c r="Y231" s="99"/>
      <c r="Z231" s="145"/>
      <c r="AA231" s="112"/>
      <c r="AB231" s="112"/>
      <c r="AC231" s="99"/>
      <c r="AD231" s="87"/>
      <c r="AE231" s="114"/>
      <c r="AF231" s="107"/>
      <c r="AG231" s="117"/>
      <c r="AH231" s="117"/>
      <c r="AI231" s="145"/>
      <c r="AJ231" s="119"/>
    </row>
    <row r="232" spans="2:36" ht="12" x14ac:dyDescent="0.2">
      <c r="B232" s="84"/>
      <c r="C232" s="87"/>
      <c r="D232" s="87"/>
      <c r="E232" s="87"/>
      <c r="F232" s="87"/>
      <c r="G232" s="148" t="s">
        <v>175</v>
      </c>
      <c r="H232" s="151"/>
      <c r="I232" s="154"/>
      <c r="J232" s="154"/>
      <c r="K232" s="99"/>
      <c r="L232" s="87"/>
      <c r="M232" s="143"/>
      <c r="N232" s="12">
        <v>3</v>
      </c>
      <c r="O232" s="15">
        <v>3</v>
      </c>
      <c r="P232" s="16">
        <v>4</v>
      </c>
      <c r="Q232" s="17">
        <v>5</v>
      </c>
      <c r="R232" s="18">
        <v>6</v>
      </c>
      <c r="S232" s="19">
        <v>8</v>
      </c>
      <c r="T232" s="107"/>
      <c r="U232" s="99"/>
      <c r="V232" s="99"/>
      <c r="W232" s="99"/>
      <c r="X232" s="99"/>
      <c r="Y232" s="99"/>
      <c r="Z232" s="145"/>
      <c r="AA232" s="112"/>
      <c r="AB232" s="112"/>
      <c r="AC232" s="99"/>
      <c r="AD232" s="87"/>
      <c r="AE232" s="114"/>
      <c r="AF232" s="107"/>
      <c r="AG232" s="117"/>
      <c r="AH232" s="117"/>
      <c r="AI232" s="145"/>
      <c r="AJ232" s="119"/>
    </row>
    <row r="233" spans="2:36" ht="12" x14ac:dyDescent="0.2">
      <c r="B233" s="84"/>
      <c r="C233" s="87"/>
      <c r="D233" s="87"/>
      <c r="E233" s="87"/>
      <c r="F233" s="87"/>
      <c r="G233" s="148" t="s">
        <v>176</v>
      </c>
      <c r="H233" s="151"/>
      <c r="I233" s="154"/>
      <c r="J233" s="154"/>
      <c r="K233" s="99"/>
      <c r="L233" s="87"/>
      <c r="M233" s="143"/>
      <c r="N233" s="12">
        <v>4</v>
      </c>
      <c r="O233" s="20">
        <v>4</v>
      </c>
      <c r="P233" s="17">
        <v>5</v>
      </c>
      <c r="Q233" s="18">
        <v>6</v>
      </c>
      <c r="R233" s="19">
        <v>8</v>
      </c>
      <c r="S233" s="21">
        <v>9</v>
      </c>
      <c r="T233" s="107"/>
      <c r="U233" s="99"/>
      <c r="V233" s="99"/>
      <c r="W233" s="99"/>
      <c r="X233" s="99"/>
      <c r="Y233" s="99"/>
      <c r="Z233" s="145"/>
      <c r="AA233" s="112"/>
      <c r="AB233" s="112"/>
      <c r="AC233" s="99"/>
      <c r="AD233" s="87"/>
      <c r="AE233" s="114"/>
      <c r="AF233" s="107"/>
      <c r="AG233" s="117"/>
      <c r="AH233" s="117"/>
      <c r="AI233" s="145"/>
      <c r="AJ233" s="119"/>
    </row>
    <row r="234" spans="2:36" ht="12" x14ac:dyDescent="0.2">
      <c r="B234" s="85"/>
      <c r="C234" s="88"/>
      <c r="D234" s="88"/>
      <c r="E234" s="88"/>
      <c r="F234" s="88"/>
      <c r="G234" s="149" t="s">
        <v>175</v>
      </c>
      <c r="H234" s="152"/>
      <c r="I234" s="155"/>
      <c r="J234" s="155"/>
      <c r="K234" s="100"/>
      <c r="L234" s="88"/>
      <c r="M234" s="143"/>
      <c r="N234" s="12">
        <v>5</v>
      </c>
      <c r="O234" s="22">
        <v>5</v>
      </c>
      <c r="P234" s="23">
        <v>6</v>
      </c>
      <c r="Q234" s="24">
        <v>8</v>
      </c>
      <c r="R234" s="21">
        <v>9</v>
      </c>
      <c r="S234" s="25">
        <v>10</v>
      </c>
      <c r="T234" s="108"/>
      <c r="U234" s="100"/>
      <c r="V234" s="100"/>
      <c r="W234" s="100"/>
      <c r="X234" s="100"/>
      <c r="Y234" s="100"/>
      <c r="Z234" s="146"/>
      <c r="AA234" s="112"/>
      <c r="AB234" s="112"/>
      <c r="AC234" s="100"/>
      <c r="AD234" s="88"/>
      <c r="AE234" s="115"/>
      <c r="AF234" s="108"/>
      <c r="AG234" s="118"/>
      <c r="AH234" s="118"/>
      <c r="AI234" s="146"/>
      <c r="AJ234" s="119"/>
    </row>
    <row r="235" spans="2:36" ht="12" customHeight="1" x14ac:dyDescent="0.2">
      <c r="B235" s="83">
        <v>33</v>
      </c>
      <c r="C235" s="86" t="s">
        <v>35</v>
      </c>
      <c r="D235" s="86" t="s">
        <v>69</v>
      </c>
      <c r="E235" s="86" t="s">
        <v>63</v>
      </c>
      <c r="F235" s="86" t="s">
        <v>38</v>
      </c>
      <c r="G235" s="147" t="s">
        <v>185</v>
      </c>
      <c r="H235" s="150" t="s">
        <v>178</v>
      </c>
      <c r="I235" s="153">
        <v>2</v>
      </c>
      <c r="J235" s="153">
        <v>4</v>
      </c>
      <c r="K235" s="98">
        <f>I235+J235</f>
        <v>6</v>
      </c>
      <c r="L235" s="86" t="str">
        <f>IF(K235&lt;=4,"Bajo",IF(K235=5,"Medio",IF(K235=6,"Alto",IF(K235=7,"Alto",IF(K235&gt;=8,"Extremo")))))</f>
        <v>Alto</v>
      </c>
      <c r="M235" s="156"/>
      <c r="N235" s="157"/>
      <c r="O235" s="160" t="s">
        <v>20</v>
      </c>
      <c r="P235" s="160"/>
      <c r="Q235" s="160"/>
      <c r="R235" s="160"/>
      <c r="S235" s="160"/>
      <c r="T235" s="106" t="s">
        <v>51</v>
      </c>
      <c r="U235" s="98"/>
      <c r="V235" s="98"/>
      <c r="W235" s="98" t="s">
        <v>41</v>
      </c>
      <c r="X235" s="98"/>
      <c r="Y235" s="98" t="s">
        <v>41</v>
      </c>
      <c r="Z235" s="144" t="s">
        <v>186</v>
      </c>
      <c r="AA235" s="112">
        <v>2</v>
      </c>
      <c r="AB235" s="112">
        <v>2</v>
      </c>
      <c r="AC235" s="98">
        <f>SUM(AA235:AB241)</f>
        <v>4</v>
      </c>
      <c r="AD235" s="86" t="s">
        <v>52</v>
      </c>
      <c r="AE235" s="113" t="s">
        <v>67</v>
      </c>
      <c r="AF235" s="106" t="s">
        <v>45</v>
      </c>
      <c r="AG235" s="116" t="s">
        <v>46</v>
      </c>
      <c r="AH235" s="116" t="s">
        <v>60</v>
      </c>
      <c r="AI235" s="144" t="s">
        <v>54</v>
      </c>
      <c r="AJ235" s="119" t="s">
        <v>49</v>
      </c>
    </row>
    <row r="236" spans="2:36" ht="12" x14ac:dyDescent="0.2">
      <c r="B236" s="84"/>
      <c r="C236" s="87"/>
      <c r="D236" s="87"/>
      <c r="E236" s="87"/>
      <c r="F236" s="87"/>
      <c r="G236" s="148" t="s">
        <v>187</v>
      </c>
      <c r="H236" s="151"/>
      <c r="I236" s="154"/>
      <c r="J236" s="154"/>
      <c r="K236" s="99"/>
      <c r="L236" s="87"/>
      <c r="M236" s="158"/>
      <c r="N236" s="159"/>
      <c r="O236" s="11">
        <v>1</v>
      </c>
      <c r="P236" s="11">
        <v>2</v>
      </c>
      <c r="Q236" s="11">
        <v>3</v>
      </c>
      <c r="R236" s="11">
        <v>4</v>
      </c>
      <c r="S236" s="11">
        <v>5</v>
      </c>
      <c r="T236" s="107"/>
      <c r="U236" s="99"/>
      <c r="V236" s="99"/>
      <c r="W236" s="99"/>
      <c r="X236" s="99"/>
      <c r="Y236" s="99"/>
      <c r="Z236" s="145"/>
      <c r="AA236" s="112"/>
      <c r="AB236" s="112"/>
      <c r="AC236" s="99"/>
      <c r="AD236" s="87"/>
      <c r="AE236" s="114"/>
      <c r="AF236" s="107"/>
      <c r="AG236" s="117"/>
      <c r="AH236" s="117"/>
      <c r="AI236" s="145"/>
      <c r="AJ236" s="119"/>
    </row>
    <row r="237" spans="2:36" ht="12" customHeight="1" x14ac:dyDescent="0.2">
      <c r="B237" s="84"/>
      <c r="C237" s="87"/>
      <c r="D237" s="87"/>
      <c r="E237" s="87"/>
      <c r="F237" s="87"/>
      <c r="G237" s="148" t="s">
        <v>187</v>
      </c>
      <c r="H237" s="151"/>
      <c r="I237" s="154"/>
      <c r="J237" s="154"/>
      <c r="K237" s="99"/>
      <c r="L237" s="87"/>
      <c r="M237" s="143" t="s">
        <v>19</v>
      </c>
      <c r="N237" s="12">
        <v>1</v>
      </c>
      <c r="O237" s="13">
        <v>1</v>
      </c>
      <c r="P237" s="14">
        <v>2</v>
      </c>
      <c r="Q237" s="15">
        <v>3</v>
      </c>
      <c r="R237" s="16">
        <v>4</v>
      </c>
      <c r="S237" s="17">
        <v>5</v>
      </c>
      <c r="T237" s="107"/>
      <c r="U237" s="99"/>
      <c r="V237" s="99"/>
      <c r="W237" s="99"/>
      <c r="X237" s="99"/>
      <c r="Y237" s="99"/>
      <c r="Z237" s="145"/>
      <c r="AA237" s="112"/>
      <c r="AB237" s="112"/>
      <c r="AC237" s="99"/>
      <c r="AD237" s="87"/>
      <c r="AE237" s="114"/>
      <c r="AF237" s="107"/>
      <c r="AG237" s="117"/>
      <c r="AH237" s="117"/>
      <c r="AI237" s="145"/>
      <c r="AJ237" s="119"/>
    </row>
    <row r="238" spans="2:36" ht="12" x14ac:dyDescent="0.2">
      <c r="B238" s="84"/>
      <c r="C238" s="87"/>
      <c r="D238" s="87"/>
      <c r="E238" s="87"/>
      <c r="F238" s="87"/>
      <c r="G238" s="148" t="s">
        <v>187</v>
      </c>
      <c r="H238" s="151"/>
      <c r="I238" s="154"/>
      <c r="J238" s="154"/>
      <c r="K238" s="99"/>
      <c r="L238" s="87"/>
      <c r="M238" s="143"/>
      <c r="N238" s="12">
        <v>2</v>
      </c>
      <c r="O238" s="14">
        <v>2</v>
      </c>
      <c r="P238" s="15">
        <v>3</v>
      </c>
      <c r="Q238" s="16">
        <v>4</v>
      </c>
      <c r="R238" s="17">
        <v>5</v>
      </c>
      <c r="S238" s="18">
        <v>6</v>
      </c>
      <c r="T238" s="107"/>
      <c r="U238" s="99"/>
      <c r="V238" s="99"/>
      <c r="W238" s="99"/>
      <c r="X238" s="99"/>
      <c r="Y238" s="99"/>
      <c r="Z238" s="145"/>
      <c r="AA238" s="112"/>
      <c r="AB238" s="112"/>
      <c r="AC238" s="99"/>
      <c r="AD238" s="87"/>
      <c r="AE238" s="114"/>
      <c r="AF238" s="107"/>
      <c r="AG238" s="117"/>
      <c r="AH238" s="117"/>
      <c r="AI238" s="145"/>
      <c r="AJ238" s="119"/>
    </row>
    <row r="239" spans="2:36" ht="12" x14ac:dyDescent="0.2">
      <c r="B239" s="84"/>
      <c r="C239" s="87"/>
      <c r="D239" s="87"/>
      <c r="E239" s="87"/>
      <c r="F239" s="87"/>
      <c r="G239" s="148" t="s">
        <v>187</v>
      </c>
      <c r="H239" s="151"/>
      <c r="I239" s="154"/>
      <c r="J239" s="154"/>
      <c r="K239" s="99"/>
      <c r="L239" s="87"/>
      <c r="M239" s="143"/>
      <c r="N239" s="12">
        <v>3</v>
      </c>
      <c r="O239" s="15">
        <v>3</v>
      </c>
      <c r="P239" s="16">
        <v>4</v>
      </c>
      <c r="Q239" s="17">
        <v>5</v>
      </c>
      <c r="R239" s="18">
        <v>6</v>
      </c>
      <c r="S239" s="19">
        <v>8</v>
      </c>
      <c r="T239" s="107"/>
      <c r="U239" s="99"/>
      <c r="V239" s="99"/>
      <c r="W239" s="99"/>
      <c r="X239" s="99"/>
      <c r="Y239" s="99"/>
      <c r="Z239" s="145"/>
      <c r="AA239" s="112"/>
      <c r="AB239" s="112"/>
      <c r="AC239" s="99"/>
      <c r="AD239" s="87"/>
      <c r="AE239" s="114"/>
      <c r="AF239" s="107"/>
      <c r="AG239" s="117"/>
      <c r="AH239" s="117"/>
      <c r="AI239" s="145"/>
      <c r="AJ239" s="119"/>
    </row>
    <row r="240" spans="2:36" ht="12" x14ac:dyDescent="0.2">
      <c r="B240" s="84"/>
      <c r="C240" s="87"/>
      <c r="D240" s="87"/>
      <c r="E240" s="87"/>
      <c r="F240" s="87"/>
      <c r="G240" s="148" t="s">
        <v>187</v>
      </c>
      <c r="H240" s="151"/>
      <c r="I240" s="154"/>
      <c r="J240" s="154"/>
      <c r="K240" s="99"/>
      <c r="L240" s="87"/>
      <c r="M240" s="143"/>
      <c r="N240" s="12">
        <v>4</v>
      </c>
      <c r="O240" s="20">
        <v>4</v>
      </c>
      <c r="P240" s="17">
        <v>5</v>
      </c>
      <c r="Q240" s="18">
        <v>6</v>
      </c>
      <c r="R240" s="19">
        <v>8</v>
      </c>
      <c r="S240" s="21">
        <v>9</v>
      </c>
      <c r="T240" s="107"/>
      <c r="U240" s="99"/>
      <c r="V240" s="99"/>
      <c r="W240" s="99"/>
      <c r="X240" s="99"/>
      <c r="Y240" s="99"/>
      <c r="Z240" s="145"/>
      <c r="AA240" s="112"/>
      <c r="AB240" s="112"/>
      <c r="AC240" s="99"/>
      <c r="AD240" s="87"/>
      <c r="AE240" s="114"/>
      <c r="AF240" s="107"/>
      <c r="AG240" s="117"/>
      <c r="AH240" s="117"/>
      <c r="AI240" s="145"/>
      <c r="AJ240" s="119"/>
    </row>
    <row r="241" spans="2:36" ht="12" x14ac:dyDescent="0.2">
      <c r="B241" s="85"/>
      <c r="C241" s="88"/>
      <c r="D241" s="88"/>
      <c r="E241" s="88"/>
      <c r="F241" s="88"/>
      <c r="G241" s="149" t="s">
        <v>187</v>
      </c>
      <c r="H241" s="152"/>
      <c r="I241" s="155"/>
      <c r="J241" s="155"/>
      <c r="K241" s="100"/>
      <c r="L241" s="88"/>
      <c r="M241" s="143"/>
      <c r="N241" s="12">
        <v>5</v>
      </c>
      <c r="O241" s="22">
        <v>5</v>
      </c>
      <c r="P241" s="23">
        <v>6</v>
      </c>
      <c r="Q241" s="24">
        <v>8</v>
      </c>
      <c r="R241" s="21">
        <v>9</v>
      </c>
      <c r="S241" s="25">
        <v>10</v>
      </c>
      <c r="T241" s="108"/>
      <c r="U241" s="100"/>
      <c r="V241" s="100"/>
      <c r="W241" s="100"/>
      <c r="X241" s="100"/>
      <c r="Y241" s="100"/>
      <c r="Z241" s="146"/>
      <c r="AA241" s="112"/>
      <c r="AB241" s="112"/>
      <c r="AC241" s="100"/>
      <c r="AD241" s="88"/>
      <c r="AE241" s="115"/>
      <c r="AF241" s="108"/>
      <c r="AG241" s="118"/>
      <c r="AH241" s="118"/>
      <c r="AI241" s="146"/>
      <c r="AJ241" s="119"/>
    </row>
    <row r="242" spans="2:36" ht="12" customHeight="1" x14ac:dyDescent="0.2">
      <c r="B242" s="83">
        <v>34</v>
      </c>
      <c r="C242" s="128" t="s">
        <v>35</v>
      </c>
      <c r="D242" s="128" t="s">
        <v>69</v>
      </c>
      <c r="E242" s="128" t="s">
        <v>63</v>
      </c>
      <c r="F242" s="128" t="s">
        <v>38</v>
      </c>
      <c r="G242" s="215" t="s">
        <v>188</v>
      </c>
      <c r="H242" s="218" t="s">
        <v>189</v>
      </c>
      <c r="I242" s="161">
        <v>3</v>
      </c>
      <c r="J242" s="161">
        <v>4</v>
      </c>
      <c r="K242" s="121">
        <f>I242+J242</f>
        <v>7</v>
      </c>
      <c r="L242" s="128" t="str">
        <f>IF(K242&lt;=4,"Bajo",IF(K242=5,"Medio",IF(K242=6,"Alto",IF(K242=7,"Alto",IF(K242&gt;=8,"Extremo")))))</f>
        <v>Alto</v>
      </c>
      <c r="M242" s="221"/>
      <c r="N242" s="222"/>
      <c r="O242" s="225" t="s">
        <v>20</v>
      </c>
      <c r="P242" s="225"/>
      <c r="Q242" s="225"/>
      <c r="R242" s="225"/>
      <c r="S242" s="225"/>
      <c r="T242" s="106" t="s">
        <v>190</v>
      </c>
      <c r="U242" s="121"/>
      <c r="V242" s="121"/>
      <c r="W242" s="121" t="s">
        <v>41</v>
      </c>
      <c r="X242" s="121"/>
      <c r="Y242" s="121" t="s">
        <v>41</v>
      </c>
      <c r="Z242" s="124" t="s">
        <v>191</v>
      </c>
      <c r="AA242" s="127">
        <v>2</v>
      </c>
      <c r="AB242" s="127">
        <v>3</v>
      </c>
      <c r="AC242" s="121">
        <f>SUM(AA242:AB248)</f>
        <v>5</v>
      </c>
      <c r="AD242" s="128" t="s">
        <v>43</v>
      </c>
      <c r="AE242" s="131" t="s">
        <v>67</v>
      </c>
      <c r="AF242" s="134" t="s">
        <v>59</v>
      </c>
      <c r="AG242" s="137" t="s">
        <v>192</v>
      </c>
      <c r="AH242" s="137" t="s">
        <v>193</v>
      </c>
      <c r="AI242" s="124" t="s">
        <v>194</v>
      </c>
      <c r="AJ242" s="213" t="s">
        <v>126</v>
      </c>
    </row>
    <row r="243" spans="2:36" ht="12" x14ac:dyDescent="0.2">
      <c r="B243" s="84"/>
      <c r="C243" s="129"/>
      <c r="D243" s="129"/>
      <c r="E243" s="129"/>
      <c r="F243" s="129"/>
      <c r="G243" s="216"/>
      <c r="H243" s="219"/>
      <c r="I243" s="162"/>
      <c r="J243" s="162"/>
      <c r="K243" s="122"/>
      <c r="L243" s="129"/>
      <c r="M243" s="223"/>
      <c r="N243" s="224"/>
      <c r="O243" s="41">
        <v>1</v>
      </c>
      <c r="P243" s="41">
        <v>2</v>
      </c>
      <c r="Q243" s="41">
        <v>3</v>
      </c>
      <c r="R243" s="41">
        <v>4</v>
      </c>
      <c r="S243" s="41">
        <v>5</v>
      </c>
      <c r="T243" s="107"/>
      <c r="U243" s="122"/>
      <c r="V243" s="122"/>
      <c r="W243" s="122"/>
      <c r="X243" s="122"/>
      <c r="Y243" s="122"/>
      <c r="Z243" s="125"/>
      <c r="AA243" s="127"/>
      <c r="AB243" s="127"/>
      <c r="AC243" s="122"/>
      <c r="AD243" s="129"/>
      <c r="AE243" s="132"/>
      <c r="AF243" s="135"/>
      <c r="AG243" s="138"/>
      <c r="AH243" s="138"/>
      <c r="AI243" s="125"/>
      <c r="AJ243" s="213"/>
    </row>
    <row r="244" spans="2:36" ht="12" customHeight="1" x14ac:dyDescent="0.2">
      <c r="B244" s="84"/>
      <c r="C244" s="129"/>
      <c r="D244" s="129"/>
      <c r="E244" s="129"/>
      <c r="F244" s="129"/>
      <c r="G244" s="216"/>
      <c r="H244" s="219"/>
      <c r="I244" s="162"/>
      <c r="J244" s="162"/>
      <c r="K244" s="122"/>
      <c r="L244" s="129"/>
      <c r="M244" s="214" t="s">
        <v>19</v>
      </c>
      <c r="N244" s="42">
        <v>1</v>
      </c>
      <c r="O244" s="43">
        <v>1</v>
      </c>
      <c r="P244" s="44">
        <v>2</v>
      </c>
      <c r="Q244" s="45">
        <v>3</v>
      </c>
      <c r="R244" s="46">
        <v>4</v>
      </c>
      <c r="S244" s="45">
        <v>5</v>
      </c>
      <c r="T244" s="107"/>
      <c r="U244" s="122"/>
      <c r="V244" s="122"/>
      <c r="W244" s="122"/>
      <c r="X244" s="122"/>
      <c r="Y244" s="122"/>
      <c r="Z244" s="125"/>
      <c r="AA244" s="127"/>
      <c r="AB244" s="127"/>
      <c r="AC244" s="122"/>
      <c r="AD244" s="129"/>
      <c r="AE244" s="132"/>
      <c r="AF244" s="135"/>
      <c r="AG244" s="138"/>
      <c r="AH244" s="138"/>
      <c r="AI244" s="125"/>
      <c r="AJ244" s="213"/>
    </row>
    <row r="245" spans="2:36" ht="12" x14ac:dyDescent="0.2">
      <c r="B245" s="84"/>
      <c r="C245" s="129"/>
      <c r="D245" s="129"/>
      <c r="E245" s="129"/>
      <c r="F245" s="129"/>
      <c r="G245" s="216"/>
      <c r="H245" s="219"/>
      <c r="I245" s="162"/>
      <c r="J245" s="162"/>
      <c r="K245" s="122"/>
      <c r="L245" s="129"/>
      <c r="M245" s="214"/>
      <c r="N245" s="42">
        <v>2</v>
      </c>
      <c r="O245" s="44">
        <v>2</v>
      </c>
      <c r="P245" s="45">
        <v>3</v>
      </c>
      <c r="Q245" s="46">
        <v>4</v>
      </c>
      <c r="R245" s="45">
        <v>5</v>
      </c>
      <c r="S245" s="45">
        <v>6</v>
      </c>
      <c r="T245" s="107"/>
      <c r="U245" s="122"/>
      <c r="V245" s="122"/>
      <c r="W245" s="122"/>
      <c r="X245" s="122"/>
      <c r="Y245" s="122"/>
      <c r="Z245" s="125"/>
      <c r="AA245" s="127"/>
      <c r="AB245" s="127"/>
      <c r="AC245" s="122"/>
      <c r="AD245" s="129"/>
      <c r="AE245" s="132"/>
      <c r="AF245" s="135"/>
      <c r="AG245" s="138"/>
      <c r="AH245" s="138"/>
      <c r="AI245" s="125"/>
      <c r="AJ245" s="213"/>
    </row>
    <row r="246" spans="2:36" ht="33" customHeight="1" x14ac:dyDescent="0.2">
      <c r="B246" s="84"/>
      <c r="C246" s="129"/>
      <c r="D246" s="129"/>
      <c r="E246" s="129"/>
      <c r="F246" s="129"/>
      <c r="G246" s="216"/>
      <c r="H246" s="219"/>
      <c r="I246" s="162"/>
      <c r="J246" s="162"/>
      <c r="K246" s="122"/>
      <c r="L246" s="129"/>
      <c r="M246" s="214"/>
      <c r="N246" s="42">
        <v>3</v>
      </c>
      <c r="O246" s="45">
        <v>3</v>
      </c>
      <c r="P246" s="46">
        <v>4</v>
      </c>
      <c r="Q246" s="45">
        <v>5</v>
      </c>
      <c r="R246" s="45">
        <v>6</v>
      </c>
      <c r="S246" s="47">
        <v>8</v>
      </c>
      <c r="T246" s="107"/>
      <c r="U246" s="122"/>
      <c r="V246" s="122"/>
      <c r="W246" s="122"/>
      <c r="X246" s="122"/>
      <c r="Y246" s="122"/>
      <c r="Z246" s="125"/>
      <c r="AA246" s="127"/>
      <c r="AB246" s="127"/>
      <c r="AC246" s="122"/>
      <c r="AD246" s="129"/>
      <c r="AE246" s="132"/>
      <c r="AF246" s="135"/>
      <c r="AG246" s="138"/>
      <c r="AH246" s="138"/>
      <c r="AI246" s="125"/>
      <c r="AJ246" s="213"/>
    </row>
    <row r="247" spans="2:36" ht="12" x14ac:dyDescent="0.2">
      <c r="B247" s="84"/>
      <c r="C247" s="129"/>
      <c r="D247" s="129"/>
      <c r="E247" s="129"/>
      <c r="F247" s="129"/>
      <c r="G247" s="216"/>
      <c r="H247" s="219"/>
      <c r="I247" s="162"/>
      <c r="J247" s="162"/>
      <c r="K247" s="122"/>
      <c r="L247" s="129"/>
      <c r="M247" s="214"/>
      <c r="N247" s="42">
        <v>4</v>
      </c>
      <c r="O247" s="45">
        <v>4</v>
      </c>
      <c r="P247" s="45">
        <v>5</v>
      </c>
      <c r="Q247" s="45">
        <v>6</v>
      </c>
      <c r="R247" s="47">
        <v>8</v>
      </c>
      <c r="S247" s="48">
        <v>9</v>
      </c>
      <c r="T247" s="107"/>
      <c r="U247" s="122"/>
      <c r="V247" s="122"/>
      <c r="W247" s="122"/>
      <c r="X247" s="122"/>
      <c r="Y247" s="122"/>
      <c r="Z247" s="125"/>
      <c r="AA247" s="127"/>
      <c r="AB247" s="127"/>
      <c r="AC247" s="122"/>
      <c r="AD247" s="129"/>
      <c r="AE247" s="132"/>
      <c r="AF247" s="135"/>
      <c r="AG247" s="138"/>
      <c r="AH247" s="138"/>
      <c r="AI247" s="125"/>
      <c r="AJ247" s="213"/>
    </row>
    <row r="248" spans="2:36" ht="12" x14ac:dyDescent="0.2">
      <c r="B248" s="85"/>
      <c r="C248" s="130"/>
      <c r="D248" s="130"/>
      <c r="E248" s="130"/>
      <c r="F248" s="130"/>
      <c r="G248" s="217"/>
      <c r="H248" s="220"/>
      <c r="I248" s="163"/>
      <c r="J248" s="163"/>
      <c r="K248" s="123"/>
      <c r="L248" s="130"/>
      <c r="M248" s="214"/>
      <c r="N248" s="42">
        <v>5</v>
      </c>
      <c r="O248" s="49">
        <v>5</v>
      </c>
      <c r="P248" s="49">
        <v>6</v>
      </c>
      <c r="Q248" s="50">
        <v>8</v>
      </c>
      <c r="R248" s="48">
        <v>9</v>
      </c>
      <c r="S248" s="51">
        <v>10</v>
      </c>
      <c r="T248" s="108"/>
      <c r="U248" s="123"/>
      <c r="V248" s="123"/>
      <c r="W248" s="123"/>
      <c r="X248" s="123"/>
      <c r="Y248" s="123"/>
      <c r="Z248" s="126"/>
      <c r="AA248" s="127"/>
      <c r="AB248" s="127"/>
      <c r="AC248" s="123"/>
      <c r="AD248" s="130"/>
      <c r="AE248" s="133"/>
      <c r="AF248" s="136"/>
      <c r="AG248" s="139"/>
      <c r="AH248" s="139"/>
      <c r="AI248" s="126"/>
      <c r="AJ248" s="213"/>
    </row>
    <row r="249" spans="2:36" ht="12" customHeight="1" x14ac:dyDescent="0.2">
      <c r="B249" s="83">
        <v>35</v>
      </c>
      <c r="C249" s="128" t="s">
        <v>35</v>
      </c>
      <c r="D249" s="128" t="s">
        <v>36</v>
      </c>
      <c r="E249" s="128" t="s">
        <v>63</v>
      </c>
      <c r="F249" s="128" t="s">
        <v>38</v>
      </c>
      <c r="G249" s="215" t="s">
        <v>195</v>
      </c>
      <c r="H249" s="218" t="s">
        <v>196</v>
      </c>
      <c r="I249" s="161">
        <v>5</v>
      </c>
      <c r="J249" s="161">
        <v>4</v>
      </c>
      <c r="K249" s="226">
        <f>I249+J249</f>
        <v>9</v>
      </c>
      <c r="L249" s="128" t="str">
        <f>IF(K249&lt;=4,"Bajo",IF(K249=5,"Medio",IF(K249=6,"Alto",IF(K249=7,"Alto",IF(K249&gt;=8,"Extremo")))))</f>
        <v>Extremo</v>
      </c>
      <c r="M249" s="221"/>
      <c r="N249" s="222"/>
      <c r="O249" s="225" t="s">
        <v>20</v>
      </c>
      <c r="P249" s="225"/>
      <c r="Q249" s="225"/>
      <c r="R249" s="225"/>
      <c r="S249" s="225"/>
      <c r="T249" s="106" t="s">
        <v>72</v>
      </c>
      <c r="U249" s="121"/>
      <c r="V249" s="121"/>
      <c r="W249" s="121" t="s">
        <v>41</v>
      </c>
      <c r="X249" s="121"/>
      <c r="Y249" s="121" t="s">
        <v>41</v>
      </c>
      <c r="Z249" s="144" t="s">
        <v>197</v>
      </c>
      <c r="AA249" s="127">
        <v>3</v>
      </c>
      <c r="AB249" s="127">
        <v>3</v>
      </c>
      <c r="AC249" s="121">
        <f>SUM(AA249:AB255)</f>
        <v>6</v>
      </c>
      <c r="AD249" s="128" t="s">
        <v>43</v>
      </c>
      <c r="AE249" s="131" t="s">
        <v>67</v>
      </c>
      <c r="AF249" s="134" t="s">
        <v>45</v>
      </c>
      <c r="AG249" s="137" t="s">
        <v>192</v>
      </c>
      <c r="AH249" s="116" t="s">
        <v>60</v>
      </c>
      <c r="AI249" s="124" t="s">
        <v>54</v>
      </c>
      <c r="AJ249" s="213" t="s">
        <v>49</v>
      </c>
    </row>
    <row r="250" spans="2:36" ht="12" x14ac:dyDescent="0.2">
      <c r="B250" s="84"/>
      <c r="C250" s="129"/>
      <c r="D250" s="129"/>
      <c r="E250" s="129"/>
      <c r="F250" s="129"/>
      <c r="G250" s="216"/>
      <c r="H250" s="219"/>
      <c r="I250" s="162"/>
      <c r="J250" s="162"/>
      <c r="K250" s="227"/>
      <c r="L250" s="129"/>
      <c r="M250" s="223"/>
      <c r="N250" s="224"/>
      <c r="O250" s="41">
        <v>1</v>
      </c>
      <c r="P250" s="41">
        <v>2</v>
      </c>
      <c r="Q250" s="41">
        <v>3</v>
      </c>
      <c r="R250" s="41">
        <v>4</v>
      </c>
      <c r="S250" s="41">
        <v>5</v>
      </c>
      <c r="T250" s="107"/>
      <c r="U250" s="122"/>
      <c r="V250" s="122"/>
      <c r="W250" s="122"/>
      <c r="X250" s="122"/>
      <c r="Y250" s="122"/>
      <c r="Z250" s="145"/>
      <c r="AA250" s="127"/>
      <c r="AB250" s="127"/>
      <c r="AC250" s="122"/>
      <c r="AD250" s="129"/>
      <c r="AE250" s="132"/>
      <c r="AF250" s="135"/>
      <c r="AG250" s="138"/>
      <c r="AH250" s="117"/>
      <c r="AI250" s="125"/>
      <c r="AJ250" s="213"/>
    </row>
    <row r="251" spans="2:36" ht="12" customHeight="1" x14ac:dyDescent="0.2">
      <c r="B251" s="84"/>
      <c r="C251" s="129"/>
      <c r="D251" s="129"/>
      <c r="E251" s="129"/>
      <c r="F251" s="129"/>
      <c r="G251" s="216"/>
      <c r="H251" s="219"/>
      <c r="I251" s="162"/>
      <c r="J251" s="162"/>
      <c r="K251" s="227"/>
      <c r="L251" s="129"/>
      <c r="M251" s="214" t="s">
        <v>19</v>
      </c>
      <c r="N251" s="42">
        <v>1</v>
      </c>
      <c r="O251" s="43">
        <v>1</v>
      </c>
      <c r="P251" s="44">
        <v>2</v>
      </c>
      <c r="Q251" s="45">
        <v>3</v>
      </c>
      <c r="R251" s="46">
        <v>4</v>
      </c>
      <c r="S251" s="45">
        <v>5</v>
      </c>
      <c r="T251" s="107"/>
      <c r="U251" s="122"/>
      <c r="V251" s="122"/>
      <c r="W251" s="122"/>
      <c r="X251" s="122"/>
      <c r="Y251" s="122"/>
      <c r="Z251" s="145"/>
      <c r="AA251" s="127"/>
      <c r="AB251" s="127"/>
      <c r="AC251" s="122"/>
      <c r="AD251" s="129"/>
      <c r="AE251" s="132"/>
      <c r="AF251" s="135"/>
      <c r="AG251" s="138"/>
      <c r="AH251" s="117"/>
      <c r="AI251" s="125"/>
      <c r="AJ251" s="213"/>
    </row>
    <row r="252" spans="2:36" ht="12" x14ac:dyDescent="0.2">
      <c r="B252" s="84"/>
      <c r="C252" s="129"/>
      <c r="D252" s="129"/>
      <c r="E252" s="129"/>
      <c r="F252" s="129"/>
      <c r="G252" s="216"/>
      <c r="H252" s="219"/>
      <c r="I252" s="162"/>
      <c r="J252" s="162"/>
      <c r="K252" s="227"/>
      <c r="L252" s="129"/>
      <c r="M252" s="214"/>
      <c r="N252" s="42">
        <v>2</v>
      </c>
      <c r="O252" s="44">
        <v>2</v>
      </c>
      <c r="P252" s="45">
        <v>3</v>
      </c>
      <c r="Q252" s="46">
        <v>4</v>
      </c>
      <c r="R252" s="45">
        <v>5</v>
      </c>
      <c r="S252" s="45">
        <v>6</v>
      </c>
      <c r="T252" s="107"/>
      <c r="U252" s="122"/>
      <c r="V252" s="122"/>
      <c r="W252" s="122"/>
      <c r="X252" s="122"/>
      <c r="Y252" s="122"/>
      <c r="Z252" s="145"/>
      <c r="AA252" s="127"/>
      <c r="AB252" s="127"/>
      <c r="AC252" s="122"/>
      <c r="AD252" s="129"/>
      <c r="AE252" s="132"/>
      <c r="AF252" s="135"/>
      <c r="AG252" s="138"/>
      <c r="AH252" s="117"/>
      <c r="AI252" s="125"/>
      <c r="AJ252" s="213"/>
    </row>
    <row r="253" spans="2:36" ht="33" customHeight="1" x14ac:dyDescent="0.2">
      <c r="B253" s="84"/>
      <c r="C253" s="129"/>
      <c r="D253" s="129"/>
      <c r="E253" s="129"/>
      <c r="F253" s="129"/>
      <c r="G253" s="216"/>
      <c r="H253" s="219"/>
      <c r="I253" s="162"/>
      <c r="J253" s="162"/>
      <c r="K253" s="227"/>
      <c r="L253" s="129"/>
      <c r="M253" s="214"/>
      <c r="N253" s="42">
        <v>3</v>
      </c>
      <c r="O253" s="45">
        <v>3</v>
      </c>
      <c r="P253" s="46">
        <v>4</v>
      </c>
      <c r="Q253" s="45">
        <v>5</v>
      </c>
      <c r="R253" s="45">
        <v>6</v>
      </c>
      <c r="S253" s="47">
        <v>8</v>
      </c>
      <c r="T253" s="107"/>
      <c r="U253" s="122"/>
      <c r="V253" s="122"/>
      <c r="W253" s="122"/>
      <c r="X253" s="122"/>
      <c r="Y253" s="122"/>
      <c r="Z253" s="145"/>
      <c r="AA253" s="127"/>
      <c r="AB253" s="127"/>
      <c r="AC253" s="122"/>
      <c r="AD253" s="129"/>
      <c r="AE253" s="132"/>
      <c r="AF253" s="135"/>
      <c r="AG253" s="138"/>
      <c r="AH253" s="117"/>
      <c r="AI253" s="125"/>
      <c r="AJ253" s="213"/>
    </row>
    <row r="254" spans="2:36" ht="12" x14ac:dyDescent="0.2">
      <c r="B254" s="84"/>
      <c r="C254" s="129"/>
      <c r="D254" s="129"/>
      <c r="E254" s="129"/>
      <c r="F254" s="129"/>
      <c r="G254" s="216"/>
      <c r="H254" s="219"/>
      <c r="I254" s="162"/>
      <c r="J254" s="162"/>
      <c r="K254" s="227"/>
      <c r="L254" s="129"/>
      <c r="M254" s="214"/>
      <c r="N254" s="42">
        <v>4</v>
      </c>
      <c r="O254" s="45">
        <v>4</v>
      </c>
      <c r="P254" s="45">
        <v>5</v>
      </c>
      <c r="Q254" s="45">
        <v>6</v>
      </c>
      <c r="R254" s="47">
        <v>8</v>
      </c>
      <c r="S254" s="48">
        <v>9</v>
      </c>
      <c r="T254" s="107"/>
      <c r="U254" s="122"/>
      <c r="V254" s="122"/>
      <c r="W254" s="122"/>
      <c r="X254" s="122"/>
      <c r="Y254" s="122"/>
      <c r="Z254" s="145"/>
      <c r="AA254" s="127"/>
      <c r="AB254" s="127"/>
      <c r="AC254" s="122"/>
      <c r="AD254" s="129"/>
      <c r="AE254" s="132"/>
      <c r="AF254" s="135"/>
      <c r="AG254" s="138"/>
      <c r="AH254" s="117"/>
      <c r="AI254" s="125"/>
      <c r="AJ254" s="213"/>
    </row>
    <row r="255" spans="2:36" ht="12" x14ac:dyDescent="0.2">
      <c r="B255" s="85"/>
      <c r="C255" s="130"/>
      <c r="D255" s="130"/>
      <c r="E255" s="130"/>
      <c r="F255" s="130"/>
      <c r="G255" s="217"/>
      <c r="H255" s="220"/>
      <c r="I255" s="163"/>
      <c r="J255" s="163"/>
      <c r="K255" s="228"/>
      <c r="L255" s="130"/>
      <c r="M255" s="214"/>
      <c r="N255" s="42">
        <v>5</v>
      </c>
      <c r="O255" s="49">
        <v>5</v>
      </c>
      <c r="P255" s="49">
        <v>6</v>
      </c>
      <c r="Q255" s="50">
        <v>8</v>
      </c>
      <c r="R255" s="48">
        <v>9</v>
      </c>
      <c r="S255" s="51">
        <v>10</v>
      </c>
      <c r="T255" s="108"/>
      <c r="U255" s="123"/>
      <c r="V255" s="123"/>
      <c r="W255" s="123"/>
      <c r="X255" s="123"/>
      <c r="Y255" s="123"/>
      <c r="Z255" s="146"/>
      <c r="AA255" s="127"/>
      <c r="AB255" s="127"/>
      <c r="AC255" s="123"/>
      <c r="AD255" s="130"/>
      <c r="AE255" s="133"/>
      <c r="AF255" s="136"/>
      <c r="AG255" s="139"/>
      <c r="AH255" s="118"/>
      <c r="AI255" s="126"/>
      <c r="AJ255" s="213"/>
    </row>
    <row r="256" spans="2:36" ht="12" customHeight="1" x14ac:dyDescent="0.2">
      <c r="B256" s="83">
        <v>36</v>
      </c>
      <c r="C256" s="128" t="s">
        <v>35</v>
      </c>
      <c r="D256" s="128" t="s">
        <v>36</v>
      </c>
      <c r="E256" s="128" t="s">
        <v>63</v>
      </c>
      <c r="F256" s="128" t="s">
        <v>38</v>
      </c>
      <c r="G256" s="215" t="s">
        <v>198</v>
      </c>
      <c r="H256" s="218" t="s">
        <v>199</v>
      </c>
      <c r="I256" s="161">
        <v>5</v>
      </c>
      <c r="J256" s="161">
        <v>4</v>
      </c>
      <c r="K256" s="226">
        <f>I256+J256</f>
        <v>9</v>
      </c>
      <c r="L256" s="128" t="str">
        <f>IF(K256&lt;=4,"Bajo",IF(K256=5,"Medio",IF(K256=6,"Alto",IF(K256=7,"Alto",IF(K256&gt;=8,"Extremo")))))</f>
        <v>Extremo</v>
      </c>
      <c r="M256" s="221"/>
      <c r="N256" s="222"/>
      <c r="O256" s="225" t="s">
        <v>20</v>
      </c>
      <c r="P256" s="225"/>
      <c r="Q256" s="225"/>
      <c r="R256" s="225"/>
      <c r="S256" s="225"/>
      <c r="T256" s="106" t="s">
        <v>51</v>
      </c>
      <c r="U256" s="121"/>
      <c r="V256" s="121"/>
      <c r="W256" s="121" t="s">
        <v>41</v>
      </c>
      <c r="X256" s="121"/>
      <c r="Y256" s="121" t="s">
        <v>41</v>
      </c>
      <c r="Z256" s="144" t="s">
        <v>200</v>
      </c>
      <c r="AA256" s="127">
        <v>3</v>
      </c>
      <c r="AB256" s="127">
        <v>3</v>
      </c>
      <c r="AC256" s="121">
        <f>SUM(AA256:AB262)</f>
        <v>6</v>
      </c>
      <c r="AD256" s="128" t="s">
        <v>43</v>
      </c>
      <c r="AE256" s="131" t="s">
        <v>67</v>
      </c>
      <c r="AF256" s="134" t="s">
        <v>45</v>
      </c>
      <c r="AG256" s="116" t="s">
        <v>46</v>
      </c>
      <c r="AH256" s="116" t="s">
        <v>60</v>
      </c>
      <c r="AI256" s="124" t="s">
        <v>54</v>
      </c>
      <c r="AJ256" s="213" t="s">
        <v>49</v>
      </c>
    </row>
    <row r="257" spans="2:36" ht="12" x14ac:dyDescent="0.2">
      <c r="B257" s="84"/>
      <c r="C257" s="129"/>
      <c r="D257" s="129"/>
      <c r="E257" s="129"/>
      <c r="F257" s="129"/>
      <c r="G257" s="216"/>
      <c r="H257" s="219"/>
      <c r="I257" s="162"/>
      <c r="J257" s="162"/>
      <c r="K257" s="227"/>
      <c r="L257" s="129"/>
      <c r="M257" s="223"/>
      <c r="N257" s="224"/>
      <c r="O257" s="41">
        <v>1</v>
      </c>
      <c r="P257" s="41">
        <v>2</v>
      </c>
      <c r="Q257" s="41">
        <v>3</v>
      </c>
      <c r="R257" s="41">
        <v>4</v>
      </c>
      <c r="S257" s="41">
        <v>5</v>
      </c>
      <c r="T257" s="107"/>
      <c r="U257" s="122"/>
      <c r="V257" s="122"/>
      <c r="W257" s="122"/>
      <c r="X257" s="122"/>
      <c r="Y257" s="122"/>
      <c r="Z257" s="145"/>
      <c r="AA257" s="127"/>
      <c r="AB257" s="127"/>
      <c r="AC257" s="122"/>
      <c r="AD257" s="129"/>
      <c r="AE257" s="132"/>
      <c r="AF257" s="135"/>
      <c r="AG257" s="117"/>
      <c r="AH257" s="117"/>
      <c r="AI257" s="125"/>
      <c r="AJ257" s="213"/>
    </row>
    <row r="258" spans="2:36" ht="12" customHeight="1" x14ac:dyDescent="0.2">
      <c r="B258" s="84"/>
      <c r="C258" s="129"/>
      <c r="D258" s="129"/>
      <c r="E258" s="129"/>
      <c r="F258" s="129"/>
      <c r="G258" s="216"/>
      <c r="H258" s="219"/>
      <c r="I258" s="162"/>
      <c r="J258" s="162"/>
      <c r="K258" s="227"/>
      <c r="L258" s="129"/>
      <c r="M258" s="214" t="s">
        <v>19</v>
      </c>
      <c r="N258" s="42">
        <v>1</v>
      </c>
      <c r="O258" s="43">
        <v>1</v>
      </c>
      <c r="P258" s="44">
        <v>2</v>
      </c>
      <c r="Q258" s="45">
        <v>3</v>
      </c>
      <c r="R258" s="46">
        <v>4</v>
      </c>
      <c r="S258" s="45">
        <v>5</v>
      </c>
      <c r="T258" s="107"/>
      <c r="U258" s="122"/>
      <c r="V258" s="122"/>
      <c r="W258" s="122"/>
      <c r="X258" s="122"/>
      <c r="Y258" s="122"/>
      <c r="Z258" s="145"/>
      <c r="AA258" s="127"/>
      <c r="AB258" s="127"/>
      <c r="AC258" s="122"/>
      <c r="AD258" s="129"/>
      <c r="AE258" s="132"/>
      <c r="AF258" s="135"/>
      <c r="AG258" s="117"/>
      <c r="AH258" s="117"/>
      <c r="AI258" s="125"/>
      <c r="AJ258" s="213"/>
    </row>
    <row r="259" spans="2:36" ht="12" x14ac:dyDescent="0.2">
      <c r="B259" s="84"/>
      <c r="C259" s="129"/>
      <c r="D259" s="129"/>
      <c r="E259" s="129"/>
      <c r="F259" s="129"/>
      <c r="G259" s="216"/>
      <c r="H259" s="219"/>
      <c r="I259" s="162"/>
      <c r="J259" s="162"/>
      <c r="K259" s="227"/>
      <c r="L259" s="129"/>
      <c r="M259" s="214"/>
      <c r="N259" s="42">
        <v>2</v>
      </c>
      <c r="O259" s="44">
        <v>2</v>
      </c>
      <c r="P259" s="45">
        <v>3</v>
      </c>
      <c r="Q259" s="46">
        <v>4</v>
      </c>
      <c r="R259" s="45">
        <v>5</v>
      </c>
      <c r="S259" s="45">
        <v>6</v>
      </c>
      <c r="T259" s="107"/>
      <c r="U259" s="122"/>
      <c r="V259" s="122"/>
      <c r="W259" s="122"/>
      <c r="X259" s="122"/>
      <c r="Y259" s="122"/>
      <c r="Z259" s="145"/>
      <c r="AA259" s="127"/>
      <c r="AB259" s="127"/>
      <c r="AC259" s="122"/>
      <c r="AD259" s="129"/>
      <c r="AE259" s="132"/>
      <c r="AF259" s="135"/>
      <c r="AG259" s="117"/>
      <c r="AH259" s="117"/>
      <c r="AI259" s="125"/>
      <c r="AJ259" s="213"/>
    </row>
    <row r="260" spans="2:36" ht="33" customHeight="1" x14ac:dyDescent="0.2">
      <c r="B260" s="84"/>
      <c r="C260" s="129"/>
      <c r="D260" s="129"/>
      <c r="E260" s="129"/>
      <c r="F260" s="129"/>
      <c r="G260" s="216"/>
      <c r="H260" s="219"/>
      <c r="I260" s="162"/>
      <c r="J260" s="162"/>
      <c r="K260" s="227"/>
      <c r="L260" s="129"/>
      <c r="M260" s="214"/>
      <c r="N260" s="42">
        <v>3</v>
      </c>
      <c r="O260" s="45">
        <v>3</v>
      </c>
      <c r="P260" s="46">
        <v>4</v>
      </c>
      <c r="Q260" s="45">
        <v>5</v>
      </c>
      <c r="R260" s="45">
        <v>6</v>
      </c>
      <c r="S260" s="47">
        <v>8</v>
      </c>
      <c r="T260" s="107"/>
      <c r="U260" s="122"/>
      <c r="V260" s="122"/>
      <c r="W260" s="122"/>
      <c r="X260" s="122"/>
      <c r="Y260" s="122"/>
      <c r="Z260" s="145"/>
      <c r="AA260" s="127"/>
      <c r="AB260" s="127"/>
      <c r="AC260" s="122"/>
      <c r="AD260" s="129"/>
      <c r="AE260" s="132"/>
      <c r="AF260" s="135"/>
      <c r="AG260" s="117"/>
      <c r="AH260" s="117"/>
      <c r="AI260" s="125"/>
      <c r="AJ260" s="213"/>
    </row>
    <row r="261" spans="2:36" ht="12" x14ac:dyDescent="0.2">
      <c r="B261" s="84"/>
      <c r="C261" s="129"/>
      <c r="D261" s="129"/>
      <c r="E261" s="129"/>
      <c r="F261" s="129"/>
      <c r="G261" s="216"/>
      <c r="H261" s="219"/>
      <c r="I261" s="162"/>
      <c r="J261" s="162"/>
      <c r="K261" s="227"/>
      <c r="L261" s="129"/>
      <c r="M261" s="214"/>
      <c r="N261" s="42">
        <v>4</v>
      </c>
      <c r="O261" s="45">
        <v>4</v>
      </c>
      <c r="P261" s="45">
        <v>5</v>
      </c>
      <c r="Q261" s="45">
        <v>6</v>
      </c>
      <c r="R261" s="47">
        <v>8</v>
      </c>
      <c r="S261" s="48">
        <v>9</v>
      </c>
      <c r="T261" s="107"/>
      <c r="U261" s="122"/>
      <c r="V261" s="122"/>
      <c r="W261" s="122"/>
      <c r="X261" s="122"/>
      <c r="Y261" s="122"/>
      <c r="Z261" s="145"/>
      <c r="AA261" s="127"/>
      <c r="AB261" s="127"/>
      <c r="AC261" s="122"/>
      <c r="AD261" s="129"/>
      <c r="AE261" s="132"/>
      <c r="AF261" s="135"/>
      <c r="AG261" s="117"/>
      <c r="AH261" s="117"/>
      <c r="AI261" s="125"/>
      <c r="AJ261" s="213"/>
    </row>
    <row r="262" spans="2:36" ht="12" x14ac:dyDescent="0.2">
      <c r="B262" s="85"/>
      <c r="C262" s="130"/>
      <c r="D262" s="130"/>
      <c r="E262" s="130"/>
      <c r="F262" s="130"/>
      <c r="G262" s="217"/>
      <c r="H262" s="220"/>
      <c r="I262" s="163"/>
      <c r="J262" s="163"/>
      <c r="K262" s="228"/>
      <c r="L262" s="130"/>
      <c r="M262" s="214"/>
      <c r="N262" s="42">
        <v>5</v>
      </c>
      <c r="O262" s="49">
        <v>5</v>
      </c>
      <c r="P262" s="49">
        <v>6</v>
      </c>
      <c r="Q262" s="50">
        <v>8</v>
      </c>
      <c r="R262" s="48">
        <v>9</v>
      </c>
      <c r="S262" s="51">
        <v>10</v>
      </c>
      <c r="T262" s="108"/>
      <c r="U262" s="123"/>
      <c r="V262" s="123"/>
      <c r="W262" s="123"/>
      <c r="X262" s="123"/>
      <c r="Y262" s="123"/>
      <c r="Z262" s="146"/>
      <c r="AA262" s="127"/>
      <c r="AB262" s="127"/>
      <c r="AC262" s="123"/>
      <c r="AD262" s="130"/>
      <c r="AE262" s="133"/>
      <c r="AF262" s="136"/>
      <c r="AG262" s="118"/>
      <c r="AH262" s="118"/>
      <c r="AI262" s="126"/>
      <c r="AJ262" s="213"/>
    </row>
    <row r="263" spans="2:36" ht="11.45" customHeight="1" x14ac:dyDescent="0.2">
      <c r="B263" s="83">
        <v>37</v>
      </c>
      <c r="C263" s="86" t="s">
        <v>35</v>
      </c>
      <c r="D263" s="86" t="s">
        <v>36</v>
      </c>
      <c r="E263" s="86" t="s">
        <v>63</v>
      </c>
      <c r="F263" s="86" t="s">
        <v>88</v>
      </c>
      <c r="G263" s="89" t="s">
        <v>201</v>
      </c>
      <c r="H263" s="92" t="s">
        <v>202</v>
      </c>
      <c r="I263" s="95">
        <v>2</v>
      </c>
      <c r="J263" s="95">
        <v>5</v>
      </c>
      <c r="K263" s="98">
        <f>I263+J263</f>
        <v>7</v>
      </c>
      <c r="L263" s="86" t="str">
        <f>IF(K263&lt;=4,"Bajo",IF(K263=5,"Medio",IF(K263=6,"Alto",IF(K263=7,"Alto",IF(K263&gt;=8,"Extremo")))))</f>
        <v>Alto</v>
      </c>
      <c r="M263" s="101"/>
      <c r="N263" s="102"/>
      <c r="O263" s="105" t="s">
        <v>20</v>
      </c>
      <c r="P263" s="105"/>
      <c r="Q263" s="105"/>
      <c r="R263" s="105"/>
      <c r="S263" s="105"/>
      <c r="T263" s="106" t="s">
        <v>144</v>
      </c>
      <c r="U263" s="98" t="s">
        <v>41</v>
      </c>
      <c r="V263" s="98"/>
      <c r="W263" s="98" t="s">
        <v>41</v>
      </c>
      <c r="X263" s="98" t="s">
        <v>41</v>
      </c>
      <c r="Y263" s="98" t="s">
        <v>41</v>
      </c>
      <c r="Z263" s="109" t="s">
        <v>203</v>
      </c>
      <c r="AA263" s="112">
        <v>1</v>
      </c>
      <c r="AB263" s="112">
        <v>3</v>
      </c>
      <c r="AC263" s="98">
        <f>SUM(AA263:AB269)</f>
        <v>4</v>
      </c>
      <c r="AD263" s="86" t="str">
        <f>IF(AC263&lt;=4,"Bajo",IF(AC263=5,"Medio",IF(AC263=6,"Alto",IF(AC263=7,"Alto",IF(AC263&gt;=8,"Extremo")))))</f>
        <v>Bajo</v>
      </c>
      <c r="AE263" s="113" t="s">
        <v>67</v>
      </c>
      <c r="AF263" s="106" t="s">
        <v>57</v>
      </c>
      <c r="AG263" s="116" t="s">
        <v>46</v>
      </c>
      <c r="AH263" s="116" t="s">
        <v>60</v>
      </c>
      <c r="AI263" s="109" t="s">
        <v>204</v>
      </c>
      <c r="AJ263" s="119" t="s">
        <v>49</v>
      </c>
    </row>
    <row r="264" spans="2:36" ht="11.45" customHeight="1" x14ac:dyDescent="0.2">
      <c r="B264" s="84"/>
      <c r="C264" s="87"/>
      <c r="D264" s="87"/>
      <c r="E264" s="87"/>
      <c r="F264" s="87"/>
      <c r="G264" s="90"/>
      <c r="H264" s="93"/>
      <c r="I264" s="96"/>
      <c r="J264" s="96"/>
      <c r="K264" s="99"/>
      <c r="L264" s="87"/>
      <c r="M264" s="103"/>
      <c r="N264" s="104"/>
      <c r="O264" s="67">
        <v>1</v>
      </c>
      <c r="P264" s="67">
        <v>2</v>
      </c>
      <c r="Q264" s="67">
        <v>3</v>
      </c>
      <c r="R264" s="67">
        <v>4</v>
      </c>
      <c r="S264" s="67">
        <v>5</v>
      </c>
      <c r="T264" s="107"/>
      <c r="U264" s="99"/>
      <c r="V264" s="99"/>
      <c r="W264" s="99"/>
      <c r="X264" s="99"/>
      <c r="Y264" s="99"/>
      <c r="Z264" s="110"/>
      <c r="AA264" s="112"/>
      <c r="AB264" s="112"/>
      <c r="AC264" s="99"/>
      <c r="AD264" s="87"/>
      <c r="AE264" s="114"/>
      <c r="AF264" s="107"/>
      <c r="AG264" s="117"/>
      <c r="AH264" s="117"/>
      <c r="AI264" s="110"/>
      <c r="AJ264" s="119"/>
    </row>
    <row r="265" spans="2:36" ht="11.45" customHeight="1" x14ac:dyDescent="0.2">
      <c r="B265" s="84"/>
      <c r="C265" s="87"/>
      <c r="D265" s="87"/>
      <c r="E265" s="87"/>
      <c r="F265" s="87"/>
      <c r="G265" s="90"/>
      <c r="H265" s="93"/>
      <c r="I265" s="96"/>
      <c r="J265" s="96"/>
      <c r="K265" s="99"/>
      <c r="L265" s="87"/>
      <c r="M265" s="120" t="s">
        <v>19</v>
      </c>
      <c r="N265" s="68">
        <v>1</v>
      </c>
      <c r="O265" s="69">
        <v>1</v>
      </c>
      <c r="P265" s="70">
        <v>2</v>
      </c>
      <c r="Q265" s="71">
        <v>3</v>
      </c>
      <c r="R265" s="72">
        <v>4</v>
      </c>
      <c r="S265" s="73">
        <v>5</v>
      </c>
      <c r="T265" s="107"/>
      <c r="U265" s="99"/>
      <c r="V265" s="99"/>
      <c r="W265" s="99"/>
      <c r="X265" s="99"/>
      <c r="Y265" s="99"/>
      <c r="Z265" s="110"/>
      <c r="AA265" s="112"/>
      <c r="AB265" s="112"/>
      <c r="AC265" s="99"/>
      <c r="AD265" s="87"/>
      <c r="AE265" s="114"/>
      <c r="AF265" s="107"/>
      <c r="AG265" s="117"/>
      <c r="AH265" s="117"/>
      <c r="AI265" s="110"/>
      <c r="AJ265" s="119"/>
    </row>
    <row r="266" spans="2:36" ht="11.45" customHeight="1" x14ac:dyDescent="0.2">
      <c r="B266" s="84"/>
      <c r="C266" s="87"/>
      <c r="D266" s="87"/>
      <c r="E266" s="87"/>
      <c r="F266" s="87"/>
      <c r="G266" s="90"/>
      <c r="H266" s="93"/>
      <c r="I266" s="96"/>
      <c r="J266" s="96"/>
      <c r="K266" s="99"/>
      <c r="L266" s="87"/>
      <c r="M266" s="120"/>
      <c r="N266" s="68">
        <v>2</v>
      </c>
      <c r="O266" s="70">
        <v>2</v>
      </c>
      <c r="P266" s="71">
        <v>3</v>
      </c>
      <c r="Q266" s="72">
        <v>4</v>
      </c>
      <c r="R266" s="73">
        <v>5</v>
      </c>
      <c r="S266" s="74">
        <v>6</v>
      </c>
      <c r="T266" s="107"/>
      <c r="U266" s="99"/>
      <c r="V266" s="99"/>
      <c r="W266" s="99"/>
      <c r="X266" s="99"/>
      <c r="Y266" s="99"/>
      <c r="Z266" s="110"/>
      <c r="AA266" s="112"/>
      <c r="AB266" s="112"/>
      <c r="AC266" s="99"/>
      <c r="AD266" s="87"/>
      <c r="AE266" s="114"/>
      <c r="AF266" s="107"/>
      <c r="AG266" s="117"/>
      <c r="AH266" s="117"/>
      <c r="AI266" s="110"/>
      <c r="AJ266" s="119"/>
    </row>
    <row r="267" spans="2:36" ht="11.45" customHeight="1" x14ac:dyDescent="0.2">
      <c r="B267" s="84"/>
      <c r="C267" s="87"/>
      <c r="D267" s="87"/>
      <c r="E267" s="87"/>
      <c r="F267" s="87"/>
      <c r="G267" s="90"/>
      <c r="H267" s="93"/>
      <c r="I267" s="96"/>
      <c r="J267" s="96"/>
      <c r="K267" s="99"/>
      <c r="L267" s="87"/>
      <c r="M267" s="120"/>
      <c r="N267" s="68">
        <v>3</v>
      </c>
      <c r="O267" s="71">
        <v>3</v>
      </c>
      <c r="P267" s="72">
        <v>4</v>
      </c>
      <c r="Q267" s="73">
        <v>5</v>
      </c>
      <c r="R267" s="74">
        <v>6</v>
      </c>
      <c r="S267" s="75">
        <v>8</v>
      </c>
      <c r="T267" s="107"/>
      <c r="U267" s="99"/>
      <c r="V267" s="99"/>
      <c r="W267" s="99"/>
      <c r="X267" s="99"/>
      <c r="Y267" s="99"/>
      <c r="Z267" s="110"/>
      <c r="AA267" s="112"/>
      <c r="AB267" s="112"/>
      <c r="AC267" s="99"/>
      <c r="AD267" s="87"/>
      <c r="AE267" s="114"/>
      <c r="AF267" s="107"/>
      <c r="AG267" s="117"/>
      <c r="AH267" s="117"/>
      <c r="AI267" s="110"/>
      <c r="AJ267" s="119"/>
    </row>
    <row r="268" spans="2:36" x14ac:dyDescent="0.2">
      <c r="B268" s="84"/>
      <c r="C268" s="87"/>
      <c r="D268" s="87"/>
      <c r="E268" s="87"/>
      <c r="F268" s="87"/>
      <c r="G268" s="90"/>
      <c r="H268" s="93"/>
      <c r="I268" s="96"/>
      <c r="J268" s="96"/>
      <c r="K268" s="99"/>
      <c r="L268" s="87"/>
      <c r="M268" s="120"/>
      <c r="N268" s="68">
        <v>4</v>
      </c>
      <c r="O268" s="76">
        <v>4</v>
      </c>
      <c r="P268" s="73">
        <v>5</v>
      </c>
      <c r="Q268" s="74">
        <v>6</v>
      </c>
      <c r="R268" s="75">
        <v>8</v>
      </c>
      <c r="S268" s="77">
        <v>9</v>
      </c>
      <c r="T268" s="107"/>
      <c r="U268" s="99"/>
      <c r="V268" s="99"/>
      <c r="W268" s="99"/>
      <c r="X268" s="99"/>
      <c r="Y268" s="99"/>
      <c r="Z268" s="110"/>
      <c r="AA268" s="112"/>
      <c r="AB268" s="112"/>
      <c r="AC268" s="99"/>
      <c r="AD268" s="87"/>
      <c r="AE268" s="114"/>
      <c r="AF268" s="107"/>
      <c r="AG268" s="117"/>
      <c r="AH268" s="117"/>
      <c r="AI268" s="110"/>
      <c r="AJ268" s="119"/>
    </row>
    <row r="269" spans="2:36" x14ac:dyDescent="0.2">
      <c r="B269" s="85"/>
      <c r="C269" s="88"/>
      <c r="D269" s="88"/>
      <c r="E269" s="88"/>
      <c r="F269" s="88"/>
      <c r="G269" s="91"/>
      <c r="H269" s="94"/>
      <c r="I269" s="97"/>
      <c r="J269" s="97"/>
      <c r="K269" s="100"/>
      <c r="L269" s="88"/>
      <c r="M269" s="120"/>
      <c r="N269" s="68">
        <v>5</v>
      </c>
      <c r="O269" s="78">
        <v>5</v>
      </c>
      <c r="P269" s="79">
        <v>6</v>
      </c>
      <c r="Q269" s="80">
        <v>8</v>
      </c>
      <c r="R269" s="77">
        <v>9</v>
      </c>
      <c r="S269" s="81">
        <v>10</v>
      </c>
      <c r="T269" s="108"/>
      <c r="U269" s="100"/>
      <c r="V269" s="100"/>
      <c r="W269" s="100"/>
      <c r="X269" s="100"/>
      <c r="Y269" s="100"/>
      <c r="Z269" s="111"/>
      <c r="AA269" s="112"/>
      <c r="AB269" s="112"/>
      <c r="AC269" s="100"/>
      <c r="AD269" s="88"/>
      <c r="AE269" s="115"/>
      <c r="AF269" s="108"/>
      <c r="AG269" s="118"/>
      <c r="AH269" s="118"/>
      <c r="AI269" s="111"/>
      <c r="AJ269" s="119"/>
    </row>
    <row r="270" spans="2:36" ht="11.45" customHeight="1" x14ac:dyDescent="0.2">
      <c r="B270" s="83">
        <v>38</v>
      </c>
      <c r="C270" s="86" t="s">
        <v>35</v>
      </c>
      <c r="D270" s="86" t="s">
        <v>36</v>
      </c>
      <c r="E270" s="86" t="s">
        <v>37</v>
      </c>
      <c r="F270" s="86" t="s">
        <v>38</v>
      </c>
      <c r="G270" s="89" t="s">
        <v>205</v>
      </c>
      <c r="H270" s="92" t="s">
        <v>206</v>
      </c>
      <c r="I270" s="95">
        <v>3</v>
      </c>
      <c r="J270" s="95">
        <v>4</v>
      </c>
      <c r="K270" s="98">
        <f>I270+J270</f>
        <v>7</v>
      </c>
      <c r="L270" s="86" t="str">
        <f>IF(K270&lt;=4,"Bajo",IF(K270=5,"Medio",IF(K270=6,"Alto",IF(K270=7,"Alto",IF(K270&gt;=8,"Extremo")))))</f>
        <v>Alto</v>
      </c>
      <c r="M270" s="101"/>
      <c r="N270" s="102"/>
      <c r="O270" s="105" t="s">
        <v>20</v>
      </c>
      <c r="P270" s="105"/>
      <c r="Q270" s="105"/>
      <c r="R270" s="105"/>
      <c r="S270" s="105"/>
      <c r="T270" s="106" t="s">
        <v>51</v>
      </c>
      <c r="U270" s="98" t="s">
        <v>41</v>
      </c>
      <c r="V270" s="98"/>
      <c r="W270" s="98" t="s">
        <v>41</v>
      </c>
      <c r="X270" s="98" t="s">
        <v>41</v>
      </c>
      <c r="Y270" s="98" t="s">
        <v>41</v>
      </c>
      <c r="Z270" s="109" t="s">
        <v>207</v>
      </c>
      <c r="AA270" s="112">
        <v>2</v>
      </c>
      <c r="AB270" s="112">
        <v>3</v>
      </c>
      <c r="AC270" s="98">
        <f>SUM(AA270:AB276)</f>
        <v>5</v>
      </c>
      <c r="AD270" s="86" t="str">
        <f>IF(AC270&lt;=4,"Bajo",IF(AC270=5,"Medio",IF(AC270=6,"Alto",IF(AC270=7,"Alto",IF(AC270&gt;=8,"Extremo")))))</f>
        <v>Medio</v>
      </c>
      <c r="AE270" s="113" t="s">
        <v>67</v>
      </c>
      <c r="AF270" s="106" t="s">
        <v>59</v>
      </c>
      <c r="AG270" s="116" t="s">
        <v>78</v>
      </c>
      <c r="AH270" s="116" t="s">
        <v>193</v>
      </c>
      <c r="AI270" s="109" t="s">
        <v>208</v>
      </c>
      <c r="AJ270" s="119" t="s">
        <v>49</v>
      </c>
    </row>
    <row r="271" spans="2:36" ht="11.45" customHeight="1" x14ac:dyDescent="0.2">
      <c r="B271" s="84"/>
      <c r="C271" s="87"/>
      <c r="D271" s="87"/>
      <c r="E271" s="87"/>
      <c r="F271" s="87"/>
      <c r="G271" s="90"/>
      <c r="H271" s="93"/>
      <c r="I271" s="96"/>
      <c r="J271" s="96"/>
      <c r="K271" s="99"/>
      <c r="L271" s="87"/>
      <c r="M271" s="103"/>
      <c r="N271" s="104"/>
      <c r="O271" s="67">
        <v>1</v>
      </c>
      <c r="P271" s="67">
        <v>2</v>
      </c>
      <c r="Q271" s="67">
        <v>3</v>
      </c>
      <c r="R271" s="67">
        <v>4</v>
      </c>
      <c r="S271" s="67">
        <v>5</v>
      </c>
      <c r="T271" s="107"/>
      <c r="U271" s="99"/>
      <c r="V271" s="99"/>
      <c r="W271" s="99"/>
      <c r="X271" s="99"/>
      <c r="Y271" s="99"/>
      <c r="Z271" s="110"/>
      <c r="AA271" s="112"/>
      <c r="AB271" s="112"/>
      <c r="AC271" s="99"/>
      <c r="AD271" s="87"/>
      <c r="AE271" s="114"/>
      <c r="AF271" s="107"/>
      <c r="AG271" s="117"/>
      <c r="AH271" s="117"/>
      <c r="AI271" s="110"/>
      <c r="AJ271" s="119"/>
    </row>
    <row r="272" spans="2:36" ht="11.45" customHeight="1" x14ac:dyDescent="0.2">
      <c r="B272" s="84"/>
      <c r="C272" s="87"/>
      <c r="D272" s="87"/>
      <c r="E272" s="87"/>
      <c r="F272" s="87"/>
      <c r="G272" s="90"/>
      <c r="H272" s="93"/>
      <c r="I272" s="96"/>
      <c r="J272" s="96"/>
      <c r="K272" s="99"/>
      <c r="L272" s="87"/>
      <c r="M272" s="120" t="s">
        <v>19</v>
      </c>
      <c r="N272" s="68">
        <v>1</v>
      </c>
      <c r="O272" s="69">
        <v>1</v>
      </c>
      <c r="P272" s="70">
        <v>2</v>
      </c>
      <c r="Q272" s="71">
        <v>3</v>
      </c>
      <c r="R272" s="72">
        <v>4</v>
      </c>
      <c r="S272" s="73">
        <v>5</v>
      </c>
      <c r="T272" s="107"/>
      <c r="U272" s="99"/>
      <c r="V272" s="99"/>
      <c r="W272" s="99"/>
      <c r="X272" s="99"/>
      <c r="Y272" s="99"/>
      <c r="Z272" s="110"/>
      <c r="AA272" s="112"/>
      <c r="AB272" s="112"/>
      <c r="AC272" s="99"/>
      <c r="AD272" s="87"/>
      <c r="AE272" s="114"/>
      <c r="AF272" s="107"/>
      <c r="AG272" s="117"/>
      <c r="AH272" s="117"/>
      <c r="AI272" s="110"/>
      <c r="AJ272" s="119"/>
    </row>
    <row r="273" spans="2:36" ht="11.45" customHeight="1" x14ac:dyDescent="0.2">
      <c r="B273" s="84"/>
      <c r="C273" s="87"/>
      <c r="D273" s="87"/>
      <c r="E273" s="87"/>
      <c r="F273" s="87"/>
      <c r="G273" s="90"/>
      <c r="H273" s="93"/>
      <c r="I273" s="96"/>
      <c r="J273" s="96"/>
      <c r="K273" s="99"/>
      <c r="L273" s="87"/>
      <c r="M273" s="120"/>
      <c r="N273" s="68">
        <v>2</v>
      </c>
      <c r="O273" s="70">
        <v>2</v>
      </c>
      <c r="P273" s="71">
        <v>3</v>
      </c>
      <c r="Q273" s="72">
        <v>4</v>
      </c>
      <c r="R273" s="73">
        <v>5</v>
      </c>
      <c r="S273" s="74">
        <v>6</v>
      </c>
      <c r="T273" s="107"/>
      <c r="U273" s="99"/>
      <c r="V273" s="99"/>
      <c r="W273" s="99"/>
      <c r="X273" s="99"/>
      <c r="Y273" s="99"/>
      <c r="Z273" s="110"/>
      <c r="AA273" s="112"/>
      <c r="AB273" s="112"/>
      <c r="AC273" s="99"/>
      <c r="AD273" s="87"/>
      <c r="AE273" s="114"/>
      <c r="AF273" s="107"/>
      <c r="AG273" s="117"/>
      <c r="AH273" s="117"/>
      <c r="AI273" s="110"/>
      <c r="AJ273" s="119"/>
    </row>
    <row r="274" spans="2:36" ht="11.45" customHeight="1" x14ac:dyDescent="0.2">
      <c r="B274" s="84"/>
      <c r="C274" s="87"/>
      <c r="D274" s="87"/>
      <c r="E274" s="87"/>
      <c r="F274" s="87"/>
      <c r="G274" s="90"/>
      <c r="H274" s="93"/>
      <c r="I274" s="96"/>
      <c r="J274" s="96"/>
      <c r="K274" s="99"/>
      <c r="L274" s="87"/>
      <c r="M274" s="120"/>
      <c r="N274" s="68">
        <v>3</v>
      </c>
      <c r="O274" s="71">
        <v>3</v>
      </c>
      <c r="P274" s="72">
        <v>4</v>
      </c>
      <c r="Q274" s="73">
        <v>5</v>
      </c>
      <c r="R274" s="74">
        <v>6</v>
      </c>
      <c r="S274" s="75">
        <v>8</v>
      </c>
      <c r="T274" s="107"/>
      <c r="U274" s="99"/>
      <c r="V274" s="99"/>
      <c r="W274" s="99"/>
      <c r="X274" s="99"/>
      <c r="Y274" s="99"/>
      <c r="Z274" s="110"/>
      <c r="AA274" s="112"/>
      <c r="AB274" s="112"/>
      <c r="AC274" s="99"/>
      <c r="AD274" s="87"/>
      <c r="AE274" s="114"/>
      <c r="AF274" s="107"/>
      <c r="AG274" s="117"/>
      <c r="AH274" s="117"/>
      <c r="AI274" s="110"/>
      <c r="AJ274" s="119"/>
    </row>
    <row r="275" spans="2:36" x14ac:dyDescent="0.2">
      <c r="B275" s="84"/>
      <c r="C275" s="87"/>
      <c r="D275" s="87"/>
      <c r="E275" s="87"/>
      <c r="F275" s="87"/>
      <c r="G275" s="90"/>
      <c r="H275" s="93"/>
      <c r="I275" s="96"/>
      <c r="J275" s="96"/>
      <c r="K275" s="99"/>
      <c r="L275" s="87"/>
      <c r="M275" s="120"/>
      <c r="N275" s="68">
        <v>4</v>
      </c>
      <c r="O275" s="76">
        <v>4</v>
      </c>
      <c r="P275" s="73">
        <v>5</v>
      </c>
      <c r="Q275" s="74">
        <v>6</v>
      </c>
      <c r="R275" s="75">
        <v>8</v>
      </c>
      <c r="S275" s="77">
        <v>9</v>
      </c>
      <c r="T275" s="107"/>
      <c r="U275" s="99"/>
      <c r="V275" s="99"/>
      <c r="W275" s="99"/>
      <c r="X275" s="99"/>
      <c r="Y275" s="99"/>
      <c r="Z275" s="110"/>
      <c r="AA275" s="112"/>
      <c r="AB275" s="112"/>
      <c r="AC275" s="99"/>
      <c r="AD275" s="87"/>
      <c r="AE275" s="114"/>
      <c r="AF275" s="107"/>
      <c r="AG275" s="117"/>
      <c r="AH275" s="117"/>
      <c r="AI275" s="110"/>
      <c r="AJ275" s="119"/>
    </row>
    <row r="276" spans="2:36" x14ac:dyDescent="0.2">
      <c r="B276" s="85"/>
      <c r="C276" s="88"/>
      <c r="D276" s="88"/>
      <c r="E276" s="88"/>
      <c r="F276" s="88"/>
      <c r="G276" s="91"/>
      <c r="H276" s="94"/>
      <c r="I276" s="97"/>
      <c r="J276" s="97"/>
      <c r="K276" s="100"/>
      <c r="L276" s="88"/>
      <c r="M276" s="120"/>
      <c r="N276" s="68">
        <v>5</v>
      </c>
      <c r="O276" s="78">
        <v>5</v>
      </c>
      <c r="P276" s="79">
        <v>6</v>
      </c>
      <c r="Q276" s="80">
        <v>8</v>
      </c>
      <c r="R276" s="77">
        <v>9</v>
      </c>
      <c r="S276" s="81">
        <v>10</v>
      </c>
      <c r="T276" s="108"/>
      <c r="U276" s="100"/>
      <c r="V276" s="100"/>
      <c r="W276" s="100"/>
      <c r="X276" s="100"/>
      <c r="Y276" s="100"/>
      <c r="Z276" s="111"/>
      <c r="AA276" s="112"/>
      <c r="AB276" s="112"/>
      <c r="AC276" s="100"/>
      <c r="AD276" s="88"/>
      <c r="AE276" s="115"/>
      <c r="AF276" s="108"/>
      <c r="AG276" s="118"/>
      <c r="AH276" s="118"/>
      <c r="AI276" s="111"/>
      <c r="AJ276" s="119"/>
    </row>
    <row r="277" spans="2:36" ht="11.45" customHeight="1" x14ac:dyDescent="0.2">
      <c r="B277" s="83">
        <v>39</v>
      </c>
      <c r="C277" s="86" t="s">
        <v>35</v>
      </c>
      <c r="D277" s="86" t="s">
        <v>36</v>
      </c>
      <c r="E277" s="86" t="s">
        <v>63</v>
      </c>
      <c r="F277" s="86" t="s">
        <v>38</v>
      </c>
      <c r="G277" s="89" t="s">
        <v>209</v>
      </c>
      <c r="H277" s="92" t="s">
        <v>210</v>
      </c>
      <c r="I277" s="95">
        <v>2</v>
      </c>
      <c r="J277" s="95">
        <v>5</v>
      </c>
      <c r="K277" s="98">
        <f>I277+J277</f>
        <v>7</v>
      </c>
      <c r="L277" s="86" t="str">
        <f>IF(K277&lt;=4,"Bajo",IF(K277=5,"Medio",IF(K277=6,"Alto",IF(K277=7,"Alto",IF(K277&gt;=8,"Extremo")))))</f>
        <v>Alto</v>
      </c>
      <c r="M277" s="101"/>
      <c r="N277" s="102"/>
      <c r="O277" s="105" t="s">
        <v>20</v>
      </c>
      <c r="P277" s="105"/>
      <c r="Q277" s="105"/>
      <c r="R277" s="105"/>
      <c r="S277" s="105"/>
      <c r="T277" s="106" t="s">
        <v>51</v>
      </c>
      <c r="U277" s="98" t="s">
        <v>41</v>
      </c>
      <c r="V277" s="98"/>
      <c r="W277" s="98" t="s">
        <v>41</v>
      </c>
      <c r="X277" s="98" t="s">
        <v>41</v>
      </c>
      <c r="Y277" s="98" t="s">
        <v>41</v>
      </c>
      <c r="Z277" s="109" t="s">
        <v>211</v>
      </c>
      <c r="AA277" s="112">
        <v>2</v>
      </c>
      <c r="AB277" s="112">
        <v>3</v>
      </c>
      <c r="AC277" s="98">
        <f>SUM(AA277:AB283)</f>
        <v>5</v>
      </c>
      <c r="AD277" s="86" t="str">
        <f>IF(AC277&lt;=4,"Bajo",IF(AC277=5,"Medio",IF(AC277=6,"Alto",IF(AC277=7,"Alto",IF(AC277&gt;=8,"Extremo")))))</f>
        <v>Medio</v>
      </c>
      <c r="AE277" s="113" t="s">
        <v>67</v>
      </c>
      <c r="AF277" s="106" t="s">
        <v>72</v>
      </c>
      <c r="AG277" s="116" t="s">
        <v>46</v>
      </c>
      <c r="AH277" s="116" t="s">
        <v>60</v>
      </c>
      <c r="AI277" s="109" t="s">
        <v>212</v>
      </c>
      <c r="AJ277" s="119" t="s">
        <v>49</v>
      </c>
    </row>
    <row r="278" spans="2:36" ht="11.45" customHeight="1" x14ac:dyDescent="0.2">
      <c r="B278" s="84"/>
      <c r="C278" s="87"/>
      <c r="D278" s="87"/>
      <c r="E278" s="87"/>
      <c r="F278" s="87"/>
      <c r="G278" s="90"/>
      <c r="H278" s="93"/>
      <c r="I278" s="96"/>
      <c r="J278" s="96"/>
      <c r="K278" s="99"/>
      <c r="L278" s="87"/>
      <c r="M278" s="103"/>
      <c r="N278" s="104"/>
      <c r="O278" s="67">
        <v>1</v>
      </c>
      <c r="P278" s="67">
        <v>2</v>
      </c>
      <c r="Q278" s="67">
        <v>3</v>
      </c>
      <c r="R278" s="67">
        <v>4</v>
      </c>
      <c r="S278" s="67">
        <v>5</v>
      </c>
      <c r="T278" s="107"/>
      <c r="U278" s="99"/>
      <c r="V278" s="99"/>
      <c r="W278" s="99"/>
      <c r="X278" s="99"/>
      <c r="Y278" s="99"/>
      <c r="Z278" s="110"/>
      <c r="AA278" s="112"/>
      <c r="AB278" s="112"/>
      <c r="AC278" s="99"/>
      <c r="AD278" s="87"/>
      <c r="AE278" s="114"/>
      <c r="AF278" s="107"/>
      <c r="AG278" s="117"/>
      <c r="AH278" s="117"/>
      <c r="AI278" s="110"/>
      <c r="AJ278" s="119"/>
    </row>
    <row r="279" spans="2:36" ht="11.45" customHeight="1" x14ac:dyDescent="0.2">
      <c r="B279" s="84"/>
      <c r="C279" s="87"/>
      <c r="D279" s="87"/>
      <c r="E279" s="87"/>
      <c r="F279" s="87"/>
      <c r="G279" s="90"/>
      <c r="H279" s="93"/>
      <c r="I279" s="96"/>
      <c r="J279" s="96"/>
      <c r="K279" s="99"/>
      <c r="L279" s="87"/>
      <c r="M279" s="120" t="s">
        <v>19</v>
      </c>
      <c r="N279" s="68">
        <v>1</v>
      </c>
      <c r="O279" s="69">
        <v>1</v>
      </c>
      <c r="P279" s="70">
        <v>2</v>
      </c>
      <c r="Q279" s="71">
        <v>3</v>
      </c>
      <c r="R279" s="72">
        <v>4</v>
      </c>
      <c r="S279" s="73">
        <v>5</v>
      </c>
      <c r="T279" s="107"/>
      <c r="U279" s="99"/>
      <c r="V279" s="99"/>
      <c r="W279" s="99"/>
      <c r="X279" s="99"/>
      <c r="Y279" s="99"/>
      <c r="Z279" s="110"/>
      <c r="AA279" s="112"/>
      <c r="AB279" s="112"/>
      <c r="AC279" s="99"/>
      <c r="AD279" s="87"/>
      <c r="AE279" s="114"/>
      <c r="AF279" s="107"/>
      <c r="AG279" s="117"/>
      <c r="AH279" s="117"/>
      <c r="AI279" s="110"/>
      <c r="AJ279" s="119"/>
    </row>
    <row r="280" spans="2:36" ht="11.45" customHeight="1" x14ac:dyDescent="0.2">
      <c r="B280" s="84"/>
      <c r="C280" s="87"/>
      <c r="D280" s="87"/>
      <c r="E280" s="87"/>
      <c r="F280" s="87"/>
      <c r="G280" s="90"/>
      <c r="H280" s="93"/>
      <c r="I280" s="96"/>
      <c r="J280" s="96"/>
      <c r="K280" s="99"/>
      <c r="L280" s="87"/>
      <c r="M280" s="120"/>
      <c r="N280" s="68">
        <v>2</v>
      </c>
      <c r="O280" s="70">
        <v>2</v>
      </c>
      <c r="P280" s="71">
        <v>3</v>
      </c>
      <c r="Q280" s="72">
        <v>4</v>
      </c>
      <c r="R280" s="73">
        <v>5</v>
      </c>
      <c r="S280" s="74">
        <v>6</v>
      </c>
      <c r="T280" s="107"/>
      <c r="U280" s="99"/>
      <c r="V280" s="99"/>
      <c r="W280" s="99"/>
      <c r="X280" s="99"/>
      <c r="Y280" s="99"/>
      <c r="Z280" s="110"/>
      <c r="AA280" s="112"/>
      <c r="AB280" s="112"/>
      <c r="AC280" s="99"/>
      <c r="AD280" s="87"/>
      <c r="AE280" s="114"/>
      <c r="AF280" s="107"/>
      <c r="AG280" s="117"/>
      <c r="AH280" s="117"/>
      <c r="AI280" s="110"/>
      <c r="AJ280" s="119"/>
    </row>
    <row r="281" spans="2:36" ht="11.45" customHeight="1" x14ac:dyDescent="0.2">
      <c r="B281" s="84"/>
      <c r="C281" s="87"/>
      <c r="D281" s="87"/>
      <c r="E281" s="87"/>
      <c r="F281" s="87"/>
      <c r="G281" s="90"/>
      <c r="H281" s="93"/>
      <c r="I281" s="96"/>
      <c r="J281" s="96"/>
      <c r="K281" s="99"/>
      <c r="L281" s="87"/>
      <c r="M281" s="120"/>
      <c r="N281" s="68">
        <v>3</v>
      </c>
      <c r="O281" s="71">
        <v>3</v>
      </c>
      <c r="P281" s="72">
        <v>4</v>
      </c>
      <c r="Q281" s="73">
        <v>5</v>
      </c>
      <c r="R281" s="74">
        <v>6</v>
      </c>
      <c r="S281" s="75">
        <v>8</v>
      </c>
      <c r="T281" s="107"/>
      <c r="U281" s="99"/>
      <c r="V281" s="99"/>
      <c r="W281" s="99"/>
      <c r="X281" s="99"/>
      <c r="Y281" s="99"/>
      <c r="Z281" s="110"/>
      <c r="AA281" s="112"/>
      <c r="AB281" s="112"/>
      <c r="AC281" s="99"/>
      <c r="AD281" s="87"/>
      <c r="AE281" s="114"/>
      <c r="AF281" s="107"/>
      <c r="AG281" s="117"/>
      <c r="AH281" s="117"/>
      <c r="AI281" s="110"/>
      <c r="AJ281" s="119"/>
    </row>
    <row r="282" spans="2:36" x14ac:dyDescent="0.2">
      <c r="B282" s="84"/>
      <c r="C282" s="87"/>
      <c r="D282" s="87"/>
      <c r="E282" s="87"/>
      <c r="F282" s="87"/>
      <c r="G282" s="90"/>
      <c r="H282" s="93"/>
      <c r="I282" s="96"/>
      <c r="J282" s="96"/>
      <c r="K282" s="99"/>
      <c r="L282" s="87"/>
      <c r="M282" s="120"/>
      <c r="N282" s="68">
        <v>4</v>
      </c>
      <c r="O282" s="76">
        <v>4</v>
      </c>
      <c r="P282" s="73">
        <v>5</v>
      </c>
      <c r="Q282" s="74">
        <v>6</v>
      </c>
      <c r="R282" s="75">
        <v>8</v>
      </c>
      <c r="S282" s="77">
        <v>9</v>
      </c>
      <c r="T282" s="107"/>
      <c r="U282" s="99"/>
      <c r="V282" s="99"/>
      <c r="W282" s="99"/>
      <c r="X282" s="99"/>
      <c r="Y282" s="99"/>
      <c r="Z282" s="110"/>
      <c r="AA282" s="112"/>
      <c r="AB282" s="112"/>
      <c r="AC282" s="99"/>
      <c r="AD282" s="87"/>
      <c r="AE282" s="114"/>
      <c r="AF282" s="107"/>
      <c r="AG282" s="117"/>
      <c r="AH282" s="117"/>
      <c r="AI282" s="110"/>
      <c r="AJ282" s="119"/>
    </row>
    <row r="283" spans="2:36" x14ac:dyDescent="0.2">
      <c r="B283" s="85"/>
      <c r="C283" s="88"/>
      <c r="D283" s="88"/>
      <c r="E283" s="88"/>
      <c r="F283" s="88"/>
      <c r="G283" s="91"/>
      <c r="H283" s="94"/>
      <c r="I283" s="97"/>
      <c r="J283" s="97"/>
      <c r="K283" s="100"/>
      <c r="L283" s="88"/>
      <c r="M283" s="120"/>
      <c r="N283" s="68">
        <v>5</v>
      </c>
      <c r="O283" s="78">
        <v>5</v>
      </c>
      <c r="P283" s="79">
        <v>6</v>
      </c>
      <c r="Q283" s="80">
        <v>8</v>
      </c>
      <c r="R283" s="77">
        <v>9</v>
      </c>
      <c r="S283" s="81">
        <v>10</v>
      </c>
      <c r="T283" s="108"/>
      <c r="U283" s="100"/>
      <c r="V283" s="100"/>
      <c r="W283" s="100"/>
      <c r="X283" s="100"/>
      <c r="Y283" s="100"/>
      <c r="Z283" s="111"/>
      <c r="AA283" s="112"/>
      <c r="AB283" s="112"/>
      <c r="AC283" s="100"/>
      <c r="AD283" s="88"/>
      <c r="AE283" s="115"/>
      <c r="AF283" s="108"/>
      <c r="AG283" s="118"/>
      <c r="AH283" s="118"/>
      <c r="AI283" s="111"/>
      <c r="AJ283" s="119"/>
    </row>
    <row r="284" spans="2:36" ht="11.45" customHeight="1" x14ac:dyDescent="0.2">
      <c r="B284" s="83">
        <v>40</v>
      </c>
      <c r="C284" s="86" t="s">
        <v>35</v>
      </c>
      <c r="D284" s="86" t="s">
        <v>36</v>
      </c>
      <c r="E284" s="86" t="s">
        <v>63</v>
      </c>
      <c r="F284" s="86" t="s">
        <v>38</v>
      </c>
      <c r="G284" s="89" t="s">
        <v>213</v>
      </c>
      <c r="H284" s="92" t="s">
        <v>214</v>
      </c>
      <c r="I284" s="95">
        <v>2</v>
      </c>
      <c r="J284" s="95">
        <v>5</v>
      </c>
      <c r="K284" s="98">
        <f>I284+J284</f>
        <v>7</v>
      </c>
      <c r="L284" s="86" t="str">
        <f>IF(K284&lt;=4,"Bajo",IF(K284=5,"Medio",IF(K284=6,"Alto",IF(K284=7,"Alto",IF(K284&gt;=8,"Extremo")))))</f>
        <v>Alto</v>
      </c>
      <c r="M284" s="101"/>
      <c r="N284" s="102"/>
      <c r="O284" s="105" t="s">
        <v>20</v>
      </c>
      <c r="P284" s="105"/>
      <c r="Q284" s="105"/>
      <c r="R284" s="105"/>
      <c r="S284" s="105"/>
      <c r="T284" s="106" t="s">
        <v>51</v>
      </c>
      <c r="U284" s="98" t="s">
        <v>41</v>
      </c>
      <c r="V284" s="98"/>
      <c r="W284" s="98" t="s">
        <v>41</v>
      </c>
      <c r="X284" s="98" t="s">
        <v>41</v>
      </c>
      <c r="Y284" s="98" t="s">
        <v>41</v>
      </c>
      <c r="Z284" s="109" t="s">
        <v>215</v>
      </c>
      <c r="AA284" s="112">
        <v>3</v>
      </c>
      <c r="AB284" s="112">
        <v>4</v>
      </c>
      <c r="AC284" s="98">
        <f>SUM(AA284:AB290)</f>
        <v>7</v>
      </c>
      <c r="AD284" s="86" t="str">
        <f>IF(AC284&lt;=4,"Bajo",IF(AC284=5,"Medio",IF(AC284=6,"Alto",IF(AC284=7,"Alto",IF(AC284&gt;=8,"Extremo")))))</f>
        <v>Alto</v>
      </c>
      <c r="AE284" s="113" t="s">
        <v>67</v>
      </c>
      <c r="AF284" s="106" t="s">
        <v>72</v>
      </c>
      <c r="AG284" s="116" t="s">
        <v>46</v>
      </c>
      <c r="AH284" s="116" t="s">
        <v>60</v>
      </c>
      <c r="AI284" s="109" t="s">
        <v>216</v>
      </c>
      <c r="AJ284" s="119" t="s">
        <v>49</v>
      </c>
    </row>
    <row r="285" spans="2:36" ht="11.45" customHeight="1" x14ac:dyDescent="0.2">
      <c r="B285" s="84"/>
      <c r="C285" s="87"/>
      <c r="D285" s="87"/>
      <c r="E285" s="87"/>
      <c r="F285" s="87"/>
      <c r="G285" s="90"/>
      <c r="H285" s="93"/>
      <c r="I285" s="96"/>
      <c r="J285" s="96"/>
      <c r="K285" s="99"/>
      <c r="L285" s="87"/>
      <c r="M285" s="103"/>
      <c r="N285" s="104"/>
      <c r="O285" s="67">
        <v>1</v>
      </c>
      <c r="P285" s="67">
        <v>2</v>
      </c>
      <c r="Q285" s="67">
        <v>3</v>
      </c>
      <c r="R285" s="67">
        <v>4</v>
      </c>
      <c r="S285" s="67">
        <v>5</v>
      </c>
      <c r="T285" s="107"/>
      <c r="U285" s="99"/>
      <c r="V285" s="99"/>
      <c r="W285" s="99"/>
      <c r="X285" s="99"/>
      <c r="Y285" s="99"/>
      <c r="Z285" s="110"/>
      <c r="AA285" s="112"/>
      <c r="AB285" s="112"/>
      <c r="AC285" s="99"/>
      <c r="AD285" s="87"/>
      <c r="AE285" s="114"/>
      <c r="AF285" s="107"/>
      <c r="AG285" s="117"/>
      <c r="AH285" s="117"/>
      <c r="AI285" s="110"/>
      <c r="AJ285" s="119"/>
    </row>
    <row r="286" spans="2:36" ht="11.45" customHeight="1" x14ac:dyDescent="0.2">
      <c r="B286" s="84"/>
      <c r="C286" s="87"/>
      <c r="D286" s="87"/>
      <c r="E286" s="87"/>
      <c r="F286" s="87"/>
      <c r="G286" s="90"/>
      <c r="H286" s="93"/>
      <c r="I286" s="96"/>
      <c r="J286" s="96"/>
      <c r="K286" s="99"/>
      <c r="L286" s="87"/>
      <c r="M286" s="120" t="s">
        <v>19</v>
      </c>
      <c r="N286" s="68">
        <v>1</v>
      </c>
      <c r="O286" s="69">
        <v>1</v>
      </c>
      <c r="P286" s="70">
        <v>2</v>
      </c>
      <c r="Q286" s="71">
        <v>3</v>
      </c>
      <c r="R286" s="72">
        <v>4</v>
      </c>
      <c r="S286" s="73">
        <v>5</v>
      </c>
      <c r="T286" s="107"/>
      <c r="U286" s="99"/>
      <c r="V286" s="99"/>
      <c r="W286" s="99"/>
      <c r="X286" s="99"/>
      <c r="Y286" s="99"/>
      <c r="Z286" s="110"/>
      <c r="AA286" s="112"/>
      <c r="AB286" s="112"/>
      <c r="AC286" s="99"/>
      <c r="AD286" s="87"/>
      <c r="AE286" s="114"/>
      <c r="AF286" s="107"/>
      <c r="AG286" s="117"/>
      <c r="AH286" s="117"/>
      <c r="AI286" s="110"/>
      <c r="AJ286" s="119"/>
    </row>
    <row r="287" spans="2:36" ht="11.45" customHeight="1" x14ac:dyDescent="0.2">
      <c r="B287" s="84"/>
      <c r="C287" s="87"/>
      <c r="D287" s="87"/>
      <c r="E287" s="87"/>
      <c r="F287" s="87"/>
      <c r="G287" s="90"/>
      <c r="H287" s="93"/>
      <c r="I287" s="96"/>
      <c r="J287" s="96"/>
      <c r="K287" s="99"/>
      <c r="L287" s="87"/>
      <c r="M287" s="120"/>
      <c r="N287" s="68">
        <v>2</v>
      </c>
      <c r="O287" s="70">
        <v>2</v>
      </c>
      <c r="P287" s="71">
        <v>3</v>
      </c>
      <c r="Q287" s="72">
        <v>4</v>
      </c>
      <c r="R287" s="73">
        <v>5</v>
      </c>
      <c r="S287" s="74">
        <v>6</v>
      </c>
      <c r="T287" s="107"/>
      <c r="U287" s="99"/>
      <c r="V287" s="99"/>
      <c r="W287" s="99"/>
      <c r="X287" s="99"/>
      <c r="Y287" s="99"/>
      <c r="Z287" s="110"/>
      <c r="AA287" s="112"/>
      <c r="AB287" s="112"/>
      <c r="AC287" s="99"/>
      <c r="AD287" s="87"/>
      <c r="AE287" s="114"/>
      <c r="AF287" s="107"/>
      <c r="AG287" s="117"/>
      <c r="AH287" s="117"/>
      <c r="AI287" s="110"/>
      <c r="AJ287" s="119"/>
    </row>
    <row r="288" spans="2:36" ht="11.45" customHeight="1" x14ac:dyDescent="0.2">
      <c r="B288" s="84"/>
      <c r="C288" s="87"/>
      <c r="D288" s="87"/>
      <c r="E288" s="87"/>
      <c r="F288" s="87"/>
      <c r="G288" s="90"/>
      <c r="H288" s="93"/>
      <c r="I288" s="96"/>
      <c r="J288" s="96"/>
      <c r="K288" s="99"/>
      <c r="L288" s="87"/>
      <c r="M288" s="120"/>
      <c r="N288" s="68">
        <v>3</v>
      </c>
      <c r="O288" s="71">
        <v>3</v>
      </c>
      <c r="P288" s="72">
        <v>4</v>
      </c>
      <c r="Q288" s="73">
        <v>5</v>
      </c>
      <c r="R288" s="74">
        <v>6</v>
      </c>
      <c r="S288" s="75">
        <v>8</v>
      </c>
      <c r="T288" s="107"/>
      <c r="U288" s="99"/>
      <c r="V288" s="99"/>
      <c r="W288" s="99"/>
      <c r="X288" s="99"/>
      <c r="Y288" s="99"/>
      <c r="Z288" s="110"/>
      <c r="AA288" s="112"/>
      <c r="AB288" s="112"/>
      <c r="AC288" s="99"/>
      <c r="AD288" s="87"/>
      <c r="AE288" s="114"/>
      <c r="AF288" s="107"/>
      <c r="AG288" s="117"/>
      <c r="AH288" s="117"/>
      <c r="AI288" s="110"/>
      <c r="AJ288" s="119"/>
    </row>
    <row r="289" spans="2:36" x14ac:dyDescent="0.2">
      <c r="B289" s="84"/>
      <c r="C289" s="87"/>
      <c r="D289" s="87"/>
      <c r="E289" s="87"/>
      <c r="F289" s="87"/>
      <c r="G289" s="90"/>
      <c r="H289" s="93"/>
      <c r="I289" s="96"/>
      <c r="J289" s="96"/>
      <c r="K289" s="99"/>
      <c r="L289" s="87"/>
      <c r="M289" s="120"/>
      <c r="N289" s="68">
        <v>4</v>
      </c>
      <c r="O289" s="76">
        <v>4</v>
      </c>
      <c r="P289" s="73">
        <v>5</v>
      </c>
      <c r="Q289" s="74">
        <v>6</v>
      </c>
      <c r="R289" s="75">
        <v>8</v>
      </c>
      <c r="S289" s="77">
        <v>9</v>
      </c>
      <c r="T289" s="107"/>
      <c r="U289" s="99"/>
      <c r="V289" s="99"/>
      <c r="W289" s="99"/>
      <c r="X289" s="99"/>
      <c r="Y289" s="99"/>
      <c r="Z289" s="110"/>
      <c r="AA289" s="112"/>
      <c r="AB289" s="112"/>
      <c r="AC289" s="99"/>
      <c r="AD289" s="87"/>
      <c r="AE289" s="114"/>
      <c r="AF289" s="107"/>
      <c r="AG289" s="117"/>
      <c r="AH289" s="117"/>
      <c r="AI289" s="110"/>
      <c r="AJ289" s="119"/>
    </row>
    <row r="290" spans="2:36" x14ac:dyDescent="0.2">
      <c r="B290" s="85"/>
      <c r="C290" s="88"/>
      <c r="D290" s="88"/>
      <c r="E290" s="88"/>
      <c r="F290" s="88"/>
      <c r="G290" s="91"/>
      <c r="H290" s="94"/>
      <c r="I290" s="97"/>
      <c r="J290" s="97"/>
      <c r="K290" s="100"/>
      <c r="L290" s="88"/>
      <c r="M290" s="120"/>
      <c r="N290" s="68">
        <v>5</v>
      </c>
      <c r="O290" s="78">
        <v>5</v>
      </c>
      <c r="P290" s="79">
        <v>6</v>
      </c>
      <c r="Q290" s="80">
        <v>8</v>
      </c>
      <c r="R290" s="77">
        <v>9</v>
      </c>
      <c r="S290" s="81">
        <v>10</v>
      </c>
      <c r="T290" s="108"/>
      <c r="U290" s="100"/>
      <c r="V290" s="100"/>
      <c r="W290" s="100"/>
      <c r="X290" s="100"/>
      <c r="Y290" s="100"/>
      <c r="Z290" s="111"/>
      <c r="AA290" s="112"/>
      <c r="AB290" s="112"/>
      <c r="AC290" s="100"/>
      <c r="AD290" s="88"/>
      <c r="AE290" s="115"/>
      <c r="AF290" s="108"/>
      <c r="AG290" s="118"/>
      <c r="AH290" s="118"/>
      <c r="AI290" s="111"/>
      <c r="AJ290" s="119"/>
    </row>
    <row r="291" spans="2:36" ht="50.25" customHeight="1" x14ac:dyDescent="0.2">
      <c r="B291" s="83">
        <v>41</v>
      </c>
      <c r="C291" s="86" t="s">
        <v>35</v>
      </c>
      <c r="D291" s="86" t="s">
        <v>36</v>
      </c>
      <c r="E291" s="86" t="s">
        <v>63</v>
      </c>
      <c r="F291" s="86" t="s">
        <v>38</v>
      </c>
      <c r="G291" s="89" t="s">
        <v>217</v>
      </c>
      <c r="H291" s="92" t="s">
        <v>218</v>
      </c>
      <c r="I291" s="95">
        <v>2</v>
      </c>
      <c r="J291" s="95">
        <v>5</v>
      </c>
      <c r="K291" s="98">
        <f>I291+J291</f>
        <v>7</v>
      </c>
      <c r="L291" s="86" t="str">
        <f>IF(K291&lt;=4,"Bajo",IF(K291=5,"Medio",IF(K291=6,"Alto",IF(K291=7,"Alto",IF(K291&gt;=8,"Extremo")))))</f>
        <v>Alto</v>
      </c>
      <c r="M291" s="101"/>
      <c r="N291" s="102"/>
      <c r="O291" s="235" t="s">
        <v>20</v>
      </c>
      <c r="P291" s="235"/>
      <c r="Q291" s="235"/>
      <c r="R291" s="235"/>
      <c r="S291" s="235"/>
      <c r="T291" s="106" t="s">
        <v>219</v>
      </c>
      <c r="U291" s="98" t="s">
        <v>41</v>
      </c>
      <c r="V291" s="98"/>
      <c r="W291" s="98" t="s">
        <v>41</v>
      </c>
      <c r="X291" s="98" t="s">
        <v>41</v>
      </c>
      <c r="Y291" s="98" t="s">
        <v>41</v>
      </c>
      <c r="Z291" s="109" t="s">
        <v>220</v>
      </c>
      <c r="AA291" s="112">
        <v>3</v>
      </c>
      <c r="AB291" s="112">
        <v>4</v>
      </c>
      <c r="AC291" s="98">
        <f>SUM(AA291:AB297)</f>
        <v>7</v>
      </c>
      <c r="AD291" s="86" t="str">
        <f>IF(AC291&lt;=4,"Bajo",IF(AC291=5,"Medio",IF(AC291=6,"Alto",IF(AC291=7,"Alto",IF(AC291&gt;=8,"Extremo")))))</f>
        <v>Alto</v>
      </c>
      <c r="AE291" s="113" t="s">
        <v>67</v>
      </c>
      <c r="AF291" s="106" t="s">
        <v>40</v>
      </c>
      <c r="AG291" s="116" t="s">
        <v>46</v>
      </c>
      <c r="AH291" s="116" t="s">
        <v>60</v>
      </c>
      <c r="AI291" s="109" t="s">
        <v>221</v>
      </c>
      <c r="AJ291" s="119" t="s">
        <v>49</v>
      </c>
    </row>
    <row r="292" spans="2:36" ht="11.45" customHeight="1" x14ac:dyDescent="0.2">
      <c r="B292" s="84"/>
      <c r="C292" s="87"/>
      <c r="D292" s="87"/>
      <c r="E292" s="87"/>
      <c r="F292" s="87"/>
      <c r="G292" s="90"/>
      <c r="H292" s="93"/>
      <c r="I292" s="96"/>
      <c r="J292" s="96"/>
      <c r="K292" s="99"/>
      <c r="L292" s="87"/>
      <c r="M292" s="103"/>
      <c r="N292" s="104"/>
      <c r="O292" s="67">
        <v>1</v>
      </c>
      <c r="P292" s="67">
        <v>2</v>
      </c>
      <c r="Q292" s="67">
        <v>3</v>
      </c>
      <c r="R292" s="67">
        <v>4</v>
      </c>
      <c r="S292" s="67">
        <v>5</v>
      </c>
      <c r="T292" s="107"/>
      <c r="U292" s="99"/>
      <c r="V292" s="99"/>
      <c r="W292" s="99"/>
      <c r="X292" s="99"/>
      <c r="Y292" s="99"/>
      <c r="Z292" s="110"/>
      <c r="AA292" s="112"/>
      <c r="AB292" s="112"/>
      <c r="AC292" s="99"/>
      <c r="AD292" s="87"/>
      <c r="AE292" s="114"/>
      <c r="AF292" s="107"/>
      <c r="AG292" s="117"/>
      <c r="AH292" s="117"/>
      <c r="AI292" s="110"/>
      <c r="AJ292" s="119"/>
    </row>
    <row r="293" spans="2:36" ht="11.45" customHeight="1" x14ac:dyDescent="0.2">
      <c r="B293" s="84"/>
      <c r="C293" s="87"/>
      <c r="D293" s="87"/>
      <c r="E293" s="87"/>
      <c r="F293" s="87"/>
      <c r="G293" s="90"/>
      <c r="H293" s="93"/>
      <c r="I293" s="96"/>
      <c r="J293" s="96"/>
      <c r="K293" s="99"/>
      <c r="L293" s="87"/>
      <c r="M293" s="120" t="s">
        <v>19</v>
      </c>
      <c r="N293" s="68">
        <v>1</v>
      </c>
      <c r="O293" s="69">
        <v>1</v>
      </c>
      <c r="P293" s="70">
        <v>2</v>
      </c>
      <c r="Q293" s="71">
        <v>3</v>
      </c>
      <c r="R293" s="72">
        <v>4</v>
      </c>
      <c r="S293" s="73">
        <v>5</v>
      </c>
      <c r="T293" s="107"/>
      <c r="U293" s="99"/>
      <c r="V293" s="99"/>
      <c r="W293" s="99"/>
      <c r="X293" s="99"/>
      <c r="Y293" s="99"/>
      <c r="Z293" s="110"/>
      <c r="AA293" s="112"/>
      <c r="AB293" s="112"/>
      <c r="AC293" s="99"/>
      <c r="AD293" s="87"/>
      <c r="AE293" s="114"/>
      <c r="AF293" s="107"/>
      <c r="AG293" s="117"/>
      <c r="AH293" s="117"/>
      <c r="AI293" s="110"/>
      <c r="AJ293" s="119"/>
    </row>
    <row r="294" spans="2:36" ht="11.45" customHeight="1" x14ac:dyDescent="0.2">
      <c r="B294" s="84"/>
      <c r="C294" s="87"/>
      <c r="D294" s="87"/>
      <c r="E294" s="87"/>
      <c r="F294" s="87"/>
      <c r="G294" s="90"/>
      <c r="H294" s="93"/>
      <c r="I294" s="96"/>
      <c r="J294" s="96"/>
      <c r="K294" s="99"/>
      <c r="L294" s="87"/>
      <c r="M294" s="120"/>
      <c r="N294" s="68">
        <v>2</v>
      </c>
      <c r="O294" s="70">
        <v>2</v>
      </c>
      <c r="P294" s="71">
        <v>3</v>
      </c>
      <c r="Q294" s="72">
        <v>4</v>
      </c>
      <c r="R294" s="73">
        <v>5</v>
      </c>
      <c r="S294" s="74">
        <v>6</v>
      </c>
      <c r="T294" s="107"/>
      <c r="U294" s="99"/>
      <c r="V294" s="99"/>
      <c r="W294" s="99"/>
      <c r="X294" s="99"/>
      <c r="Y294" s="99"/>
      <c r="Z294" s="110"/>
      <c r="AA294" s="112"/>
      <c r="AB294" s="112"/>
      <c r="AC294" s="99"/>
      <c r="AD294" s="87"/>
      <c r="AE294" s="114"/>
      <c r="AF294" s="107"/>
      <c r="AG294" s="117"/>
      <c r="AH294" s="117"/>
      <c r="AI294" s="110"/>
      <c r="AJ294" s="119"/>
    </row>
    <row r="295" spans="2:36" ht="11.45" customHeight="1" x14ac:dyDescent="0.2">
      <c r="B295" s="84"/>
      <c r="C295" s="87"/>
      <c r="D295" s="87"/>
      <c r="E295" s="87"/>
      <c r="F295" s="87"/>
      <c r="G295" s="90"/>
      <c r="H295" s="93"/>
      <c r="I295" s="96"/>
      <c r="J295" s="96"/>
      <c r="K295" s="99"/>
      <c r="L295" s="87"/>
      <c r="M295" s="120"/>
      <c r="N295" s="68">
        <v>3</v>
      </c>
      <c r="O295" s="71">
        <v>3</v>
      </c>
      <c r="P295" s="72">
        <v>4</v>
      </c>
      <c r="Q295" s="73">
        <v>5</v>
      </c>
      <c r="R295" s="74">
        <v>6</v>
      </c>
      <c r="S295" s="75">
        <v>8</v>
      </c>
      <c r="T295" s="107"/>
      <c r="U295" s="99"/>
      <c r="V295" s="99"/>
      <c r="W295" s="99"/>
      <c r="X295" s="99"/>
      <c r="Y295" s="99"/>
      <c r="Z295" s="110"/>
      <c r="AA295" s="112"/>
      <c r="AB295" s="112"/>
      <c r="AC295" s="99"/>
      <c r="AD295" s="87"/>
      <c r="AE295" s="114"/>
      <c r="AF295" s="107"/>
      <c r="AG295" s="117"/>
      <c r="AH295" s="117"/>
      <c r="AI295" s="110"/>
      <c r="AJ295" s="119"/>
    </row>
    <row r="296" spans="2:36" x14ac:dyDescent="0.2">
      <c r="B296" s="84"/>
      <c r="C296" s="87"/>
      <c r="D296" s="87"/>
      <c r="E296" s="87"/>
      <c r="F296" s="87"/>
      <c r="G296" s="90"/>
      <c r="H296" s="93"/>
      <c r="I296" s="96"/>
      <c r="J296" s="96"/>
      <c r="K296" s="99"/>
      <c r="L296" s="87"/>
      <c r="M296" s="120"/>
      <c r="N296" s="68">
        <v>4</v>
      </c>
      <c r="O296" s="76">
        <v>4</v>
      </c>
      <c r="P296" s="73">
        <v>5</v>
      </c>
      <c r="Q296" s="74">
        <v>6</v>
      </c>
      <c r="R296" s="75">
        <v>8</v>
      </c>
      <c r="S296" s="77">
        <v>9</v>
      </c>
      <c r="T296" s="107"/>
      <c r="U296" s="99"/>
      <c r="V296" s="99"/>
      <c r="W296" s="99"/>
      <c r="X296" s="99"/>
      <c r="Y296" s="99"/>
      <c r="Z296" s="110"/>
      <c r="AA296" s="112"/>
      <c r="AB296" s="112"/>
      <c r="AC296" s="99"/>
      <c r="AD296" s="87"/>
      <c r="AE296" s="114"/>
      <c r="AF296" s="107"/>
      <c r="AG296" s="117"/>
      <c r="AH296" s="117"/>
      <c r="AI296" s="110"/>
      <c r="AJ296" s="119"/>
    </row>
    <row r="297" spans="2:36" x14ac:dyDescent="0.2">
      <c r="B297" s="85"/>
      <c r="C297" s="88"/>
      <c r="D297" s="88"/>
      <c r="E297" s="88"/>
      <c r="F297" s="88"/>
      <c r="G297" s="91"/>
      <c r="H297" s="94"/>
      <c r="I297" s="97"/>
      <c r="J297" s="97"/>
      <c r="K297" s="100"/>
      <c r="L297" s="88"/>
      <c r="M297" s="120"/>
      <c r="N297" s="68">
        <v>5</v>
      </c>
      <c r="O297" s="78">
        <v>5</v>
      </c>
      <c r="P297" s="79">
        <v>6</v>
      </c>
      <c r="Q297" s="80">
        <v>8</v>
      </c>
      <c r="R297" s="77">
        <v>9</v>
      </c>
      <c r="S297" s="81">
        <v>10</v>
      </c>
      <c r="T297" s="108"/>
      <c r="U297" s="100"/>
      <c r="V297" s="100"/>
      <c r="W297" s="100"/>
      <c r="X297" s="100"/>
      <c r="Y297" s="100"/>
      <c r="Z297" s="111"/>
      <c r="AA297" s="112"/>
      <c r="AB297" s="112"/>
      <c r="AC297" s="100"/>
      <c r="AD297" s="88"/>
      <c r="AE297" s="115"/>
      <c r="AF297" s="108"/>
      <c r="AG297" s="118"/>
      <c r="AH297" s="118"/>
      <c r="AI297" s="111"/>
      <c r="AJ297" s="119"/>
    </row>
  </sheetData>
  <mergeCells count="1285">
    <mergeCell ref="X291:X297"/>
    <mergeCell ref="Y291:Y297"/>
    <mergeCell ref="Z291:Z297"/>
    <mergeCell ref="AA291:AA297"/>
    <mergeCell ref="AB291:AB297"/>
    <mergeCell ref="AC291:AC297"/>
    <mergeCell ref="AD291:AD297"/>
    <mergeCell ref="AE291:AE297"/>
    <mergeCell ref="AF291:AF297"/>
    <mergeCell ref="AG291:AG297"/>
    <mergeCell ref="AH291:AH297"/>
    <mergeCell ref="AI291:AI297"/>
    <mergeCell ref="AJ291:AJ297"/>
    <mergeCell ref="M293:M297"/>
    <mergeCell ref="B291:B297"/>
    <mergeCell ref="C291:C297"/>
    <mergeCell ref="D291:D297"/>
    <mergeCell ref="E291:E297"/>
    <mergeCell ref="F291:F297"/>
    <mergeCell ref="G291:G297"/>
    <mergeCell ref="H291:H297"/>
    <mergeCell ref="I291:I297"/>
    <mergeCell ref="J291:J297"/>
    <mergeCell ref="K291:K297"/>
    <mergeCell ref="L291:L297"/>
    <mergeCell ref="M291:N292"/>
    <mergeCell ref="O291:S291"/>
    <mergeCell ref="T291:T297"/>
    <mergeCell ref="U291:U297"/>
    <mergeCell ref="V291:V297"/>
    <mergeCell ref="W291:W297"/>
    <mergeCell ref="X214:X220"/>
    <mergeCell ref="Y214:Y220"/>
    <mergeCell ref="Z214:Z220"/>
    <mergeCell ref="AA214:AA220"/>
    <mergeCell ref="AB214:AB220"/>
    <mergeCell ref="AC214:AC220"/>
    <mergeCell ref="AD214:AD220"/>
    <mergeCell ref="AE214:AE220"/>
    <mergeCell ref="AF214:AF220"/>
    <mergeCell ref="AG214:AG220"/>
    <mergeCell ref="AH214:AH220"/>
    <mergeCell ref="AI214:AI220"/>
    <mergeCell ref="AJ214:AJ220"/>
    <mergeCell ref="B214:B220"/>
    <mergeCell ref="C214:C220"/>
    <mergeCell ref="D214:D220"/>
    <mergeCell ref="E214:E220"/>
    <mergeCell ref="F214:F220"/>
    <mergeCell ref="G214:G220"/>
    <mergeCell ref="H214:H220"/>
    <mergeCell ref="I214:I220"/>
    <mergeCell ref="J214:J220"/>
    <mergeCell ref="K214:K220"/>
    <mergeCell ref="L214:L220"/>
    <mergeCell ref="M214:N215"/>
    <mergeCell ref="O214:S214"/>
    <mergeCell ref="T214:T220"/>
    <mergeCell ref="U214:U220"/>
    <mergeCell ref="V214:V220"/>
    <mergeCell ref="W214:W220"/>
    <mergeCell ref="M216:M220"/>
    <mergeCell ref="X221:X227"/>
    <mergeCell ref="Y221:Y227"/>
    <mergeCell ref="Z221:Z227"/>
    <mergeCell ref="AA221:AA227"/>
    <mergeCell ref="AB221:AB227"/>
    <mergeCell ref="AC221:AC227"/>
    <mergeCell ref="AD221:AD227"/>
    <mergeCell ref="AE221:AE227"/>
    <mergeCell ref="AF221:AF227"/>
    <mergeCell ref="AG221:AG227"/>
    <mergeCell ref="AH221:AH227"/>
    <mergeCell ref="AI221:AI227"/>
    <mergeCell ref="AJ221:AJ227"/>
    <mergeCell ref="M223:M227"/>
    <mergeCell ref="B221:B227"/>
    <mergeCell ref="C221:C227"/>
    <mergeCell ref="D221:D227"/>
    <mergeCell ref="E221:E227"/>
    <mergeCell ref="F221:F227"/>
    <mergeCell ref="G221:G227"/>
    <mergeCell ref="H221:H227"/>
    <mergeCell ref="I221:I227"/>
    <mergeCell ref="J221:J227"/>
    <mergeCell ref="K221:K227"/>
    <mergeCell ref="L221:L227"/>
    <mergeCell ref="M221:N222"/>
    <mergeCell ref="O221:S221"/>
    <mergeCell ref="T221:T227"/>
    <mergeCell ref="U221:U227"/>
    <mergeCell ref="V221:V227"/>
    <mergeCell ref="W221:W227"/>
    <mergeCell ref="AI2:AJ7"/>
    <mergeCell ref="W256:W262"/>
    <mergeCell ref="X256:X262"/>
    <mergeCell ref="Y256:Y262"/>
    <mergeCell ref="Z256:Z262"/>
    <mergeCell ref="AA256:AA262"/>
    <mergeCell ref="AB256:AB262"/>
    <mergeCell ref="AC256:AC262"/>
    <mergeCell ref="AD256:AD262"/>
    <mergeCell ref="AE256:AE262"/>
    <mergeCell ref="AF256:AF262"/>
    <mergeCell ref="AG256:AG262"/>
    <mergeCell ref="AH256:AH262"/>
    <mergeCell ref="AI256:AI262"/>
    <mergeCell ref="AJ256:AJ262"/>
    <mergeCell ref="M258:M262"/>
    <mergeCell ref="W249:W255"/>
    <mergeCell ref="X249:X255"/>
    <mergeCell ref="Y249:Y255"/>
    <mergeCell ref="Z249:Z255"/>
    <mergeCell ref="AA249:AA255"/>
    <mergeCell ref="AB249:AB255"/>
    <mergeCell ref="AC249:AC255"/>
    <mergeCell ref="AD249:AD255"/>
    <mergeCell ref="AE249:AE255"/>
    <mergeCell ref="AF249:AF255"/>
    <mergeCell ref="AG249:AG255"/>
    <mergeCell ref="AH249:AH255"/>
    <mergeCell ref="AI249:AI255"/>
    <mergeCell ref="AJ249:AJ255"/>
    <mergeCell ref="M251:M255"/>
    <mergeCell ref="W242:W248"/>
    <mergeCell ref="V249:V255"/>
    <mergeCell ref="B256:B262"/>
    <mergeCell ref="C256:C262"/>
    <mergeCell ref="D256:D262"/>
    <mergeCell ref="E256:E262"/>
    <mergeCell ref="F256:F262"/>
    <mergeCell ref="G256:G262"/>
    <mergeCell ref="H256:H262"/>
    <mergeCell ref="I256:I262"/>
    <mergeCell ref="J256:J262"/>
    <mergeCell ref="K256:K262"/>
    <mergeCell ref="L256:L262"/>
    <mergeCell ref="M256:N257"/>
    <mergeCell ref="O256:S256"/>
    <mergeCell ref="T256:T262"/>
    <mergeCell ref="U256:U262"/>
    <mergeCell ref="V256:V262"/>
    <mergeCell ref="T11:T17"/>
    <mergeCell ref="C11:C17"/>
    <mergeCell ref="B11:B17"/>
    <mergeCell ref="H11:H17"/>
    <mergeCell ref="G11:G17"/>
    <mergeCell ref="F11:F17"/>
    <mergeCell ref="E11:E17"/>
    <mergeCell ref="D11:D17"/>
    <mergeCell ref="L11:L17"/>
    <mergeCell ref="K11:K17"/>
    <mergeCell ref="J11:J17"/>
    <mergeCell ref="I11:I17"/>
    <mergeCell ref="AF11:AF17"/>
    <mergeCell ref="AI242:AI248"/>
    <mergeCell ref="AJ242:AJ248"/>
    <mergeCell ref="M244:M248"/>
    <mergeCell ref="B242:B248"/>
    <mergeCell ref="C242:C248"/>
    <mergeCell ref="D242:D248"/>
    <mergeCell ref="E242:E248"/>
    <mergeCell ref="F242:F248"/>
    <mergeCell ref="G242:G248"/>
    <mergeCell ref="H242:H248"/>
    <mergeCell ref="I242:I248"/>
    <mergeCell ref="J242:J248"/>
    <mergeCell ref="K242:K248"/>
    <mergeCell ref="L242:L248"/>
    <mergeCell ref="M242:N243"/>
    <mergeCell ref="O242:S242"/>
    <mergeCell ref="T242:T248"/>
    <mergeCell ref="U242:U248"/>
    <mergeCell ref="V242:V248"/>
    <mergeCell ref="AH11:AH17"/>
    <mergeCell ref="AI11:AI17"/>
    <mergeCell ref="U32:U38"/>
    <mergeCell ref="V32:V38"/>
    <mergeCell ref="W32:W38"/>
    <mergeCell ref="X32:X38"/>
    <mergeCell ref="Y32:Y38"/>
    <mergeCell ref="Z32:Z38"/>
    <mergeCell ref="O11:S11"/>
    <mergeCell ref="M13:M17"/>
    <mergeCell ref="M11:N12"/>
    <mergeCell ref="AA11:AA17"/>
    <mergeCell ref="AB11:AB17"/>
    <mergeCell ref="M34:M38"/>
    <mergeCell ref="T18:T24"/>
    <mergeCell ref="G2:G4"/>
    <mergeCell ref="G6:G7"/>
    <mergeCell ref="H2:AH4"/>
    <mergeCell ref="H5:AH7"/>
    <mergeCell ref="U11:U17"/>
    <mergeCell ref="V11:V17"/>
    <mergeCell ref="W11:W17"/>
    <mergeCell ref="AF9:AF10"/>
    <mergeCell ref="AG9:AH9"/>
    <mergeCell ref="X11:X17"/>
    <mergeCell ref="U9:Z9"/>
    <mergeCell ref="B9:H9"/>
    <mergeCell ref="AA9:AD9"/>
    <mergeCell ref="I9:S9"/>
    <mergeCell ref="Y11:Y17"/>
    <mergeCell ref="Z11:Z17"/>
    <mergeCell ref="M10:S10"/>
    <mergeCell ref="L18:L24"/>
    <mergeCell ref="M18:N19"/>
    <mergeCell ref="B25:B31"/>
    <mergeCell ref="C25:C31"/>
    <mergeCell ref="D25:D31"/>
    <mergeCell ref="E25:E31"/>
    <mergeCell ref="F25:F31"/>
    <mergeCell ref="G25:G31"/>
    <mergeCell ref="AA18:AA24"/>
    <mergeCell ref="AG18:AG24"/>
    <mergeCell ref="M20:M24"/>
    <mergeCell ref="AB18:AB24"/>
    <mergeCell ref="AC18:AC24"/>
    <mergeCell ref="AD18:AD24"/>
    <mergeCell ref="AE18:AE24"/>
    <mergeCell ref="AF18:AF24"/>
    <mergeCell ref="O18:S18"/>
    <mergeCell ref="U18:U24"/>
    <mergeCell ref="V18:V24"/>
    <mergeCell ref="W18:W24"/>
    <mergeCell ref="X18:X24"/>
    <mergeCell ref="Y18:Y24"/>
    <mergeCell ref="Z18:Z24"/>
    <mergeCell ref="B18:B24"/>
    <mergeCell ref="C18:C24"/>
    <mergeCell ref="D18:D24"/>
    <mergeCell ref="E18:E24"/>
    <mergeCell ref="F18:F24"/>
    <mergeCell ref="G18:G24"/>
    <mergeCell ref="H18:H24"/>
    <mergeCell ref="I18:I24"/>
    <mergeCell ref="J18:J24"/>
    <mergeCell ref="K18:K24"/>
    <mergeCell ref="B39:B45"/>
    <mergeCell ref="C39:C45"/>
    <mergeCell ref="D39:D45"/>
    <mergeCell ref="E39:E45"/>
    <mergeCell ref="F39:F45"/>
    <mergeCell ref="G39:G45"/>
    <mergeCell ref="H39:H45"/>
    <mergeCell ref="I39:I45"/>
    <mergeCell ref="J39:J45"/>
    <mergeCell ref="L32:L38"/>
    <mergeCell ref="M32:N33"/>
    <mergeCell ref="O32:S32"/>
    <mergeCell ref="T32:T38"/>
    <mergeCell ref="X39:X45"/>
    <mergeCell ref="Y39:Y45"/>
    <mergeCell ref="Z39:Z45"/>
    <mergeCell ref="G32:G38"/>
    <mergeCell ref="K39:K45"/>
    <mergeCell ref="L39:L45"/>
    <mergeCell ref="M39:N40"/>
    <mergeCell ref="O39:S39"/>
    <mergeCell ref="H32:H38"/>
    <mergeCell ref="I32:I38"/>
    <mergeCell ref="J32:J38"/>
    <mergeCell ref="K32:K38"/>
    <mergeCell ref="B32:B38"/>
    <mergeCell ref="C32:C38"/>
    <mergeCell ref="D32:D38"/>
    <mergeCell ref="E32:E38"/>
    <mergeCell ref="M41:M45"/>
    <mergeCell ref="F32:F38"/>
    <mergeCell ref="W39:W45"/>
    <mergeCell ref="AG39:AG45"/>
    <mergeCell ref="AH39:AH45"/>
    <mergeCell ref="AI39:AI45"/>
    <mergeCell ref="AJ39:AJ45"/>
    <mergeCell ref="AF32:AF38"/>
    <mergeCell ref="AG32:AG38"/>
    <mergeCell ref="AH32:AH38"/>
    <mergeCell ref="AI32:AI38"/>
    <mergeCell ref="AJ32:AJ38"/>
    <mergeCell ref="AA32:AA38"/>
    <mergeCell ref="AB32:AB38"/>
    <mergeCell ref="AC32:AC38"/>
    <mergeCell ref="AD32:AD38"/>
    <mergeCell ref="AE32:AE38"/>
    <mergeCell ref="AH18:AH24"/>
    <mergeCell ref="AI18:AI24"/>
    <mergeCell ref="AJ18:AJ24"/>
    <mergeCell ref="AA39:AA45"/>
    <mergeCell ref="AC25:AC31"/>
    <mergeCell ref="AD25:AD31"/>
    <mergeCell ref="AE25:AE31"/>
    <mergeCell ref="AF25:AF31"/>
    <mergeCell ref="AG25:AG31"/>
    <mergeCell ref="AH25:AH31"/>
    <mergeCell ref="AI25:AI31"/>
    <mergeCell ref="AJ25:AJ31"/>
    <mergeCell ref="AJ11:AJ17"/>
    <mergeCell ref="AE9:AE10"/>
    <mergeCell ref="AC11:AC17"/>
    <mergeCell ref="AD11:AD17"/>
    <mergeCell ref="AE11:AE17"/>
    <mergeCell ref="AG11:AG17"/>
    <mergeCell ref="AI9:AJ9"/>
    <mergeCell ref="K46:K52"/>
    <mergeCell ref="L46:L52"/>
    <mergeCell ref="M46:N47"/>
    <mergeCell ref="O46:S46"/>
    <mergeCell ref="T46:T52"/>
    <mergeCell ref="U46:U52"/>
    <mergeCell ref="V46:V52"/>
    <mergeCell ref="W46:W52"/>
    <mergeCell ref="B46:B52"/>
    <mergeCell ref="C46:C52"/>
    <mergeCell ref="D46:D52"/>
    <mergeCell ref="E46:E52"/>
    <mergeCell ref="F46:F52"/>
    <mergeCell ref="G46:G52"/>
    <mergeCell ref="H46:H52"/>
    <mergeCell ref="I46:I52"/>
    <mergeCell ref="J46:J52"/>
    <mergeCell ref="AB39:AB45"/>
    <mergeCell ref="AC39:AC45"/>
    <mergeCell ref="AD39:AD45"/>
    <mergeCell ref="AE39:AE45"/>
    <mergeCell ref="AF39:AF45"/>
    <mergeCell ref="T39:T45"/>
    <mergeCell ref="U39:U45"/>
    <mergeCell ref="V39:V45"/>
    <mergeCell ref="AF53:AF59"/>
    <mergeCell ref="AG53:AG59"/>
    <mergeCell ref="AH53:AH59"/>
    <mergeCell ref="AI53:AI59"/>
    <mergeCell ref="AI46:AI52"/>
    <mergeCell ref="AJ46:AJ52"/>
    <mergeCell ref="M48:M52"/>
    <mergeCell ref="X53:X59"/>
    <mergeCell ref="Y53:Y59"/>
    <mergeCell ref="Z53:Z59"/>
    <mergeCell ref="Z46:Z52"/>
    <mergeCell ref="AA46:AA52"/>
    <mergeCell ref="O53:S53"/>
    <mergeCell ref="T53:T59"/>
    <mergeCell ref="U53:U59"/>
    <mergeCell ref="V53:V59"/>
    <mergeCell ref="W53:W59"/>
    <mergeCell ref="AJ53:AJ59"/>
    <mergeCell ref="M55:M59"/>
    <mergeCell ref="AB46:AB52"/>
    <mergeCell ref="AC46:AC52"/>
    <mergeCell ref="AD46:AD52"/>
    <mergeCell ref="AE46:AE52"/>
    <mergeCell ref="AF46:AF52"/>
    <mergeCell ref="AG46:AG52"/>
    <mergeCell ref="AH46:AH52"/>
    <mergeCell ref="X46:X52"/>
    <mergeCell ref="Y46:Y52"/>
    <mergeCell ref="AE53:AE59"/>
    <mergeCell ref="U60:U66"/>
    <mergeCell ref="AE60:AE66"/>
    <mergeCell ref="V67:V73"/>
    <mergeCell ref="W67:W73"/>
    <mergeCell ref="X67:X73"/>
    <mergeCell ref="Y67:Y73"/>
    <mergeCell ref="Z67:Z73"/>
    <mergeCell ref="W60:W66"/>
    <mergeCell ref="X60:X66"/>
    <mergeCell ref="Y60:Y66"/>
    <mergeCell ref="Z60:Z66"/>
    <mergeCell ref="AA60:AA66"/>
    <mergeCell ref="AA53:AA59"/>
    <mergeCell ref="AB53:AB59"/>
    <mergeCell ref="AC53:AC59"/>
    <mergeCell ref="AD67:AD73"/>
    <mergeCell ref="AB60:AB66"/>
    <mergeCell ref="AC60:AC66"/>
    <mergeCell ref="AD60:AD66"/>
    <mergeCell ref="AD53:AD59"/>
    <mergeCell ref="AA67:AA73"/>
    <mergeCell ref="V60:V66"/>
    <mergeCell ref="AB67:AB73"/>
    <mergeCell ref="AC67:AC73"/>
    <mergeCell ref="I60:I66"/>
    <mergeCell ref="J60:J66"/>
    <mergeCell ref="K60:K66"/>
    <mergeCell ref="L60:L66"/>
    <mergeCell ref="M60:N61"/>
    <mergeCell ref="O60:S60"/>
    <mergeCell ref="T60:T66"/>
    <mergeCell ref="K53:K59"/>
    <mergeCell ref="L53:L59"/>
    <mergeCell ref="M53:N54"/>
    <mergeCell ref="B53:B59"/>
    <mergeCell ref="C53:C59"/>
    <mergeCell ref="D53:D59"/>
    <mergeCell ref="E53:E59"/>
    <mergeCell ref="F53:F59"/>
    <mergeCell ref="G53:G59"/>
    <mergeCell ref="H53:H59"/>
    <mergeCell ref="I53:I59"/>
    <mergeCell ref="J53:J59"/>
    <mergeCell ref="O74:S74"/>
    <mergeCell ref="T74:T80"/>
    <mergeCell ref="U74:U80"/>
    <mergeCell ref="M76:M80"/>
    <mergeCell ref="V74:V80"/>
    <mergeCell ref="W74:W80"/>
    <mergeCell ref="AB74:AB80"/>
    <mergeCell ref="AC74:AC80"/>
    <mergeCell ref="M62:M66"/>
    <mergeCell ref="B67:B73"/>
    <mergeCell ref="C67:C73"/>
    <mergeCell ref="D67:D73"/>
    <mergeCell ref="E67:E73"/>
    <mergeCell ref="F67:F73"/>
    <mergeCell ref="G67:G73"/>
    <mergeCell ref="H67:H73"/>
    <mergeCell ref="I67:I73"/>
    <mergeCell ref="J67:J73"/>
    <mergeCell ref="K67:K73"/>
    <mergeCell ref="L67:L73"/>
    <mergeCell ref="M67:N68"/>
    <mergeCell ref="O67:S67"/>
    <mergeCell ref="T67:T73"/>
    <mergeCell ref="U67:U73"/>
    <mergeCell ref="M69:M73"/>
    <mergeCell ref="B60:B66"/>
    <mergeCell ref="C60:C66"/>
    <mergeCell ref="D60:D66"/>
    <mergeCell ref="E60:E66"/>
    <mergeCell ref="F60:F66"/>
    <mergeCell ref="G60:G66"/>
    <mergeCell ref="H60:H66"/>
    <mergeCell ref="AG74:AG80"/>
    <mergeCell ref="AH74:AH80"/>
    <mergeCell ref="AF60:AF66"/>
    <mergeCell ref="AG60:AG66"/>
    <mergeCell ref="AH60:AH66"/>
    <mergeCell ref="AD74:AD80"/>
    <mergeCell ref="AE74:AE80"/>
    <mergeCell ref="AJ74:AJ80"/>
    <mergeCell ref="AJ67:AJ73"/>
    <mergeCell ref="AE67:AE73"/>
    <mergeCell ref="AF67:AF73"/>
    <mergeCell ref="AG67:AG73"/>
    <mergeCell ref="AH67:AH73"/>
    <mergeCell ref="AI67:AI73"/>
    <mergeCell ref="AI60:AI66"/>
    <mergeCell ref="AJ60:AJ66"/>
    <mergeCell ref="AI74:AI80"/>
    <mergeCell ref="B81:B87"/>
    <mergeCell ref="C81:C87"/>
    <mergeCell ref="D81:D87"/>
    <mergeCell ref="E81:E87"/>
    <mergeCell ref="F81:F87"/>
    <mergeCell ref="G81:G87"/>
    <mergeCell ref="H81:H87"/>
    <mergeCell ref="I81:I87"/>
    <mergeCell ref="J81:J87"/>
    <mergeCell ref="K81:K87"/>
    <mergeCell ref="L81:L87"/>
    <mergeCell ref="M81:N82"/>
    <mergeCell ref="AD81:AD87"/>
    <mergeCell ref="AE81:AE87"/>
    <mergeCell ref="AF81:AF87"/>
    <mergeCell ref="X74:X80"/>
    <mergeCell ref="Y74:Y80"/>
    <mergeCell ref="Z74:Z80"/>
    <mergeCell ref="AA74:AA80"/>
    <mergeCell ref="AF74:AF80"/>
    <mergeCell ref="B74:B80"/>
    <mergeCell ref="C74:C80"/>
    <mergeCell ref="D74:D80"/>
    <mergeCell ref="E74:E80"/>
    <mergeCell ref="F74:F80"/>
    <mergeCell ref="G74:G80"/>
    <mergeCell ref="H74:H80"/>
    <mergeCell ref="I74:I80"/>
    <mergeCell ref="J74:J80"/>
    <mergeCell ref="K74:K80"/>
    <mergeCell ref="L74:L80"/>
    <mergeCell ref="M74:N75"/>
    <mergeCell ref="AG81:AG87"/>
    <mergeCell ref="AH81:AH87"/>
    <mergeCell ref="O81:S81"/>
    <mergeCell ref="X81:X87"/>
    <mergeCell ref="Y81:Y87"/>
    <mergeCell ref="Z81:Z87"/>
    <mergeCell ref="W81:W87"/>
    <mergeCell ref="H88:H94"/>
    <mergeCell ref="I88:I94"/>
    <mergeCell ref="J88:J94"/>
    <mergeCell ref="K88:K94"/>
    <mergeCell ref="L88:L94"/>
    <mergeCell ref="M88:N89"/>
    <mergeCell ref="O88:S88"/>
    <mergeCell ref="T88:T94"/>
    <mergeCell ref="U88:U94"/>
    <mergeCell ref="AF88:AF94"/>
    <mergeCell ref="H95:H101"/>
    <mergeCell ref="I95:I101"/>
    <mergeCell ref="J95:J101"/>
    <mergeCell ref="AH95:AH101"/>
    <mergeCell ref="AI95:AI101"/>
    <mergeCell ref="O95:S95"/>
    <mergeCell ref="T95:T101"/>
    <mergeCell ref="U95:U101"/>
    <mergeCell ref="V95:V101"/>
    <mergeCell ref="W95:W101"/>
    <mergeCell ref="X95:X101"/>
    <mergeCell ref="Y95:Y101"/>
    <mergeCell ref="Z95:Z101"/>
    <mergeCell ref="AJ88:AJ94"/>
    <mergeCell ref="AJ81:AJ87"/>
    <mergeCell ref="M83:M87"/>
    <mergeCell ref="X88:X94"/>
    <mergeCell ref="Y88:Y94"/>
    <mergeCell ref="Z88:Z94"/>
    <mergeCell ref="AA88:AA94"/>
    <mergeCell ref="AA81:AA87"/>
    <mergeCell ref="AB81:AB87"/>
    <mergeCell ref="AC81:AC87"/>
    <mergeCell ref="V88:V94"/>
    <mergeCell ref="W88:W94"/>
    <mergeCell ref="M90:M94"/>
    <mergeCell ref="AI81:AI87"/>
    <mergeCell ref="AH88:AH94"/>
    <mergeCell ref="AI88:AI94"/>
    <mergeCell ref="T81:T87"/>
    <mergeCell ref="U81:U87"/>
    <mergeCell ref="V81:V87"/>
    <mergeCell ref="B88:B94"/>
    <mergeCell ref="C88:C94"/>
    <mergeCell ref="D88:D94"/>
    <mergeCell ref="E88:E94"/>
    <mergeCell ref="F88:F94"/>
    <mergeCell ref="G88:G94"/>
    <mergeCell ref="W102:W108"/>
    <mergeCell ref="X102:X108"/>
    <mergeCell ref="K95:K101"/>
    <mergeCell ref="L95:L101"/>
    <mergeCell ref="M95:N96"/>
    <mergeCell ref="AB88:AB94"/>
    <mergeCell ref="AC88:AC94"/>
    <mergeCell ref="AD88:AD94"/>
    <mergeCell ref="AE88:AE94"/>
    <mergeCell ref="AF102:AF108"/>
    <mergeCell ref="AG102:AG108"/>
    <mergeCell ref="Y102:Y108"/>
    <mergeCell ref="Z102:Z108"/>
    <mergeCell ref="AA102:AA108"/>
    <mergeCell ref="AA95:AA101"/>
    <mergeCell ref="AB95:AB101"/>
    <mergeCell ref="AC95:AC101"/>
    <mergeCell ref="AD95:AD101"/>
    <mergeCell ref="AE95:AE101"/>
    <mergeCell ref="AF95:AF101"/>
    <mergeCell ref="AG95:AG101"/>
    <mergeCell ref="M104:M108"/>
    <mergeCell ref="AG88:AG94"/>
    <mergeCell ref="B95:B101"/>
    <mergeCell ref="C95:C101"/>
    <mergeCell ref="D95:D101"/>
    <mergeCell ref="AC102:AC108"/>
    <mergeCell ref="AD102:AD108"/>
    <mergeCell ref="AE102:AE108"/>
    <mergeCell ref="AF109:AF115"/>
    <mergeCell ref="AC109:AC115"/>
    <mergeCell ref="AD109:AD115"/>
    <mergeCell ref="AE109:AE115"/>
    <mergeCell ref="AH102:AH108"/>
    <mergeCell ref="AI102:AI108"/>
    <mergeCell ref="AJ102:AJ108"/>
    <mergeCell ref="AJ95:AJ101"/>
    <mergeCell ref="M97:M101"/>
    <mergeCell ref="B102:B108"/>
    <mergeCell ref="C102:C108"/>
    <mergeCell ref="D102:D108"/>
    <mergeCell ref="E102:E108"/>
    <mergeCell ref="F102:F108"/>
    <mergeCell ref="G102:G108"/>
    <mergeCell ref="H102:H108"/>
    <mergeCell ref="I102:I108"/>
    <mergeCell ref="J102:J108"/>
    <mergeCell ref="K102:K108"/>
    <mergeCell ref="L102:L108"/>
    <mergeCell ref="M102:N103"/>
    <mergeCell ref="O102:S102"/>
    <mergeCell ref="T102:T108"/>
    <mergeCell ref="U102:U108"/>
    <mergeCell ref="V102:V108"/>
    <mergeCell ref="AJ109:AJ115"/>
    <mergeCell ref="E95:E101"/>
    <mergeCell ref="F95:F101"/>
    <mergeCell ref="G95:G101"/>
    <mergeCell ref="H109:H115"/>
    <mergeCell ref="I109:I115"/>
    <mergeCell ref="J109:J115"/>
    <mergeCell ref="K109:K115"/>
    <mergeCell ref="L109:L115"/>
    <mergeCell ref="M109:N110"/>
    <mergeCell ref="O109:S109"/>
    <mergeCell ref="T109:T115"/>
    <mergeCell ref="U109:U115"/>
    <mergeCell ref="V109:V115"/>
    <mergeCell ref="W109:W115"/>
    <mergeCell ref="B109:B115"/>
    <mergeCell ref="AB102:AB108"/>
    <mergeCell ref="X109:X115"/>
    <mergeCell ref="Y109:Y115"/>
    <mergeCell ref="Z109:Z115"/>
    <mergeCell ref="AA109:AA115"/>
    <mergeCell ref="M111:M115"/>
    <mergeCell ref="AB109:AB115"/>
    <mergeCell ref="AG109:AG115"/>
    <mergeCell ref="AH109:AH115"/>
    <mergeCell ref="AI109:AI115"/>
    <mergeCell ref="AG116:AG122"/>
    <mergeCell ref="AH116:AH122"/>
    <mergeCell ref="AI116:AI122"/>
    <mergeCell ref="AJ116:AJ122"/>
    <mergeCell ref="B116:B122"/>
    <mergeCell ref="C116:C122"/>
    <mergeCell ref="D116:D122"/>
    <mergeCell ref="E116:E122"/>
    <mergeCell ref="F116:F122"/>
    <mergeCell ref="G116:G122"/>
    <mergeCell ref="H116:H122"/>
    <mergeCell ref="I116:I122"/>
    <mergeCell ref="J116:J122"/>
    <mergeCell ref="K116:K122"/>
    <mergeCell ref="L116:L122"/>
    <mergeCell ref="M116:N117"/>
    <mergeCell ref="O116:S116"/>
    <mergeCell ref="T116:T122"/>
    <mergeCell ref="U116:U122"/>
    <mergeCell ref="V116:V122"/>
    <mergeCell ref="W116:W122"/>
    <mergeCell ref="X116:X122"/>
    <mergeCell ref="C109:C115"/>
    <mergeCell ref="Z116:Z122"/>
    <mergeCell ref="AA116:AA122"/>
    <mergeCell ref="D109:D115"/>
    <mergeCell ref="E109:E115"/>
    <mergeCell ref="F109:F115"/>
    <mergeCell ref="G109:G115"/>
    <mergeCell ref="AG123:AG129"/>
    <mergeCell ref="AH123:AH129"/>
    <mergeCell ref="AI123:AI129"/>
    <mergeCell ref="M118:M122"/>
    <mergeCell ref="B123:B129"/>
    <mergeCell ref="AB116:AB122"/>
    <mergeCell ref="AC116:AC122"/>
    <mergeCell ref="AD116:AD122"/>
    <mergeCell ref="AE116:AE122"/>
    <mergeCell ref="C123:C129"/>
    <mergeCell ref="D123:D129"/>
    <mergeCell ref="E123:E129"/>
    <mergeCell ref="F123:F129"/>
    <mergeCell ref="G123:G129"/>
    <mergeCell ref="H123:H129"/>
    <mergeCell ref="I123:I129"/>
    <mergeCell ref="J123:J129"/>
    <mergeCell ref="K123:K129"/>
    <mergeCell ref="L123:L129"/>
    <mergeCell ref="M123:N124"/>
    <mergeCell ref="AF116:AF122"/>
    <mergeCell ref="M125:M129"/>
    <mergeCell ref="AB123:AB129"/>
    <mergeCell ref="AC123:AC129"/>
    <mergeCell ref="AD123:AD129"/>
    <mergeCell ref="AE123:AE129"/>
    <mergeCell ref="AF123:AF129"/>
    <mergeCell ref="Y116:Y122"/>
    <mergeCell ref="E130:E136"/>
    <mergeCell ref="F130:F136"/>
    <mergeCell ref="G130:G136"/>
    <mergeCell ref="H130:H136"/>
    <mergeCell ref="I130:I136"/>
    <mergeCell ref="J130:J136"/>
    <mergeCell ref="K130:K136"/>
    <mergeCell ref="L130:L136"/>
    <mergeCell ref="M130:N131"/>
    <mergeCell ref="O130:S130"/>
    <mergeCell ref="T130:T136"/>
    <mergeCell ref="U130:U136"/>
    <mergeCell ref="AA123:AA129"/>
    <mergeCell ref="O123:S123"/>
    <mergeCell ref="T123:T129"/>
    <mergeCell ref="U123:U129"/>
    <mergeCell ref="V123:V129"/>
    <mergeCell ref="W123:W129"/>
    <mergeCell ref="X123:X129"/>
    <mergeCell ref="Z130:Z136"/>
    <mergeCell ref="AI130:AI136"/>
    <mergeCell ref="AJ130:AJ136"/>
    <mergeCell ref="AJ123:AJ129"/>
    <mergeCell ref="M132:M136"/>
    <mergeCell ref="B137:B143"/>
    <mergeCell ref="C137:C143"/>
    <mergeCell ref="D137:D143"/>
    <mergeCell ref="E137:E143"/>
    <mergeCell ref="F137:F143"/>
    <mergeCell ref="G137:G143"/>
    <mergeCell ref="H137:H143"/>
    <mergeCell ref="I137:I143"/>
    <mergeCell ref="J137:J143"/>
    <mergeCell ref="K137:K143"/>
    <mergeCell ref="L137:L143"/>
    <mergeCell ref="M137:N138"/>
    <mergeCell ref="AI137:AI143"/>
    <mergeCell ref="O137:S137"/>
    <mergeCell ref="T137:T143"/>
    <mergeCell ref="U137:U143"/>
    <mergeCell ref="V137:V143"/>
    <mergeCell ref="W137:W143"/>
    <mergeCell ref="Y123:Y129"/>
    <mergeCell ref="Z123:Z129"/>
    <mergeCell ref="AA130:AA136"/>
    <mergeCell ref="V130:V136"/>
    <mergeCell ref="W130:W136"/>
    <mergeCell ref="X130:X136"/>
    <mergeCell ref="Y130:Y136"/>
    <mergeCell ref="B130:B136"/>
    <mergeCell ref="C130:C136"/>
    <mergeCell ref="D130:D136"/>
    <mergeCell ref="AD137:AD143"/>
    <mergeCell ref="AE137:AE143"/>
    <mergeCell ref="AF137:AF143"/>
    <mergeCell ref="M146:M150"/>
    <mergeCell ref="AB144:AB150"/>
    <mergeCell ref="AC144:AC150"/>
    <mergeCell ref="AD144:AD150"/>
    <mergeCell ref="AE144:AE150"/>
    <mergeCell ref="AF144:AF150"/>
    <mergeCell ref="AB130:AB136"/>
    <mergeCell ref="AC130:AC136"/>
    <mergeCell ref="AD130:AD136"/>
    <mergeCell ref="AE130:AE136"/>
    <mergeCell ref="AF130:AF136"/>
    <mergeCell ref="AG130:AG136"/>
    <mergeCell ref="AH130:AH136"/>
    <mergeCell ref="AG144:AG150"/>
    <mergeCell ref="AH144:AH150"/>
    <mergeCell ref="Z144:Z150"/>
    <mergeCell ref="AA144:AA150"/>
    <mergeCell ref="V144:V150"/>
    <mergeCell ref="W144:W150"/>
    <mergeCell ref="X144:X150"/>
    <mergeCell ref="Y144:Y150"/>
    <mergeCell ref="X151:X157"/>
    <mergeCell ref="Y151:Y157"/>
    <mergeCell ref="Z151:Z157"/>
    <mergeCell ref="M151:N152"/>
    <mergeCell ref="AF158:AF164"/>
    <mergeCell ref="AI144:AI150"/>
    <mergeCell ref="AJ144:AJ150"/>
    <mergeCell ref="AJ137:AJ143"/>
    <mergeCell ref="M139:M143"/>
    <mergeCell ref="B144:B150"/>
    <mergeCell ref="C144:C150"/>
    <mergeCell ref="D144:D150"/>
    <mergeCell ref="E144:E150"/>
    <mergeCell ref="F144:F150"/>
    <mergeCell ref="G144:G150"/>
    <mergeCell ref="H144:H150"/>
    <mergeCell ref="I144:I150"/>
    <mergeCell ref="J144:J150"/>
    <mergeCell ref="K144:K150"/>
    <mergeCell ref="L144:L150"/>
    <mergeCell ref="M144:N145"/>
    <mergeCell ref="O144:S144"/>
    <mergeCell ref="T144:T150"/>
    <mergeCell ref="U144:U150"/>
    <mergeCell ref="X137:X143"/>
    <mergeCell ref="Y137:Y143"/>
    <mergeCell ref="Z137:Z143"/>
    <mergeCell ref="AG137:AG143"/>
    <mergeCell ref="AH137:AH143"/>
    <mergeCell ref="AA137:AA143"/>
    <mergeCell ref="AB137:AB143"/>
    <mergeCell ref="AC137:AC143"/>
    <mergeCell ref="B151:B157"/>
    <mergeCell ref="AG158:AG164"/>
    <mergeCell ref="AG151:AG157"/>
    <mergeCell ref="AH151:AH157"/>
    <mergeCell ref="AI151:AI157"/>
    <mergeCell ref="AA158:AA164"/>
    <mergeCell ref="AB158:AB164"/>
    <mergeCell ref="AC158:AC164"/>
    <mergeCell ref="AD165:AD171"/>
    <mergeCell ref="AE165:AE171"/>
    <mergeCell ref="AF165:AF171"/>
    <mergeCell ref="O165:S165"/>
    <mergeCell ref="T165:T171"/>
    <mergeCell ref="L151:L157"/>
    <mergeCell ref="C151:C157"/>
    <mergeCell ref="AI165:AI171"/>
    <mergeCell ref="AJ165:AJ171"/>
    <mergeCell ref="J151:J157"/>
    <mergeCell ref="K151:K157"/>
    <mergeCell ref="E151:E157"/>
    <mergeCell ref="F151:F157"/>
    <mergeCell ref="G151:G157"/>
    <mergeCell ref="H151:H157"/>
    <mergeCell ref="I151:I157"/>
    <mergeCell ref="AF151:AF157"/>
    <mergeCell ref="M153:M157"/>
    <mergeCell ref="AA151:AA157"/>
    <mergeCell ref="AB151:AB157"/>
    <mergeCell ref="O151:S151"/>
    <mergeCell ref="T151:T157"/>
    <mergeCell ref="U151:U157"/>
    <mergeCell ref="W151:W157"/>
    <mergeCell ref="AC151:AC157"/>
    <mergeCell ref="AE158:AE164"/>
    <mergeCell ref="D151:D157"/>
    <mergeCell ref="O158:S158"/>
    <mergeCell ref="T158:T164"/>
    <mergeCell ref="AJ151:AJ157"/>
    <mergeCell ref="B158:B164"/>
    <mergeCell ref="G158:G164"/>
    <mergeCell ref="AH165:AH171"/>
    <mergeCell ref="AH158:AH164"/>
    <mergeCell ref="AI158:AI164"/>
    <mergeCell ref="AJ158:AJ164"/>
    <mergeCell ref="B165:B171"/>
    <mergeCell ref="G165:G171"/>
    <mergeCell ref="AD151:AD157"/>
    <mergeCell ref="AE151:AE157"/>
    <mergeCell ref="AG165:AG171"/>
    <mergeCell ref="U158:U164"/>
    <mergeCell ref="V158:V164"/>
    <mergeCell ref="W158:W164"/>
    <mergeCell ref="X158:X164"/>
    <mergeCell ref="Y158:Y164"/>
    <mergeCell ref="Z158:Z164"/>
    <mergeCell ref="U165:U171"/>
    <mergeCell ref="V165:V171"/>
    <mergeCell ref="W165:W171"/>
    <mergeCell ref="X165:X171"/>
    <mergeCell ref="Y165:Y171"/>
    <mergeCell ref="Z165:Z171"/>
    <mergeCell ref="M165:N166"/>
    <mergeCell ref="C158:C164"/>
    <mergeCell ref="V151:V157"/>
    <mergeCell ref="C172:C178"/>
    <mergeCell ref="D172:D178"/>
    <mergeCell ref="E172:E178"/>
    <mergeCell ref="F172:F178"/>
    <mergeCell ref="H172:H178"/>
    <mergeCell ref="I172:I178"/>
    <mergeCell ref="J172:J178"/>
    <mergeCell ref="K172:K178"/>
    <mergeCell ref="L172:L178"/>
    <mergeCell ref="M172:N173"/>
    <mergeCell ref="O172:S172"/>
    <mergeCell ref="T172:T178"/>
    <mergeCell ref="U172:U178"/>
    <mergeCell ref="V172:V178"/>
    <mergeCell ref="W172:W178"/>
    <mergeCell ref="AA172:AA178"/>
    <mergeCell ref="AA165:AA171"/>
    <mergeCell ref="C165:C171"/>
    <mergeCell ref="AG172:AG178"/>
    <mergeCell ref="X186:X192"/>
    <mergeCell ref="AH172:AH178"/>
    <mergeCell ref="AI172:AI178"/>
    <mergeCell ref="AG186:AG192"/>
    <mergeCell ref="AI186:AI192"/>
    <mergeCell ref="AJ172:AJ178"/>
    <mergeCell ref="U179:U185"/>
    <mergeCell ref="V179:V185"/>
    <mergeCell ref="W179:W185"/>
    <mergeCell ref="D158:D164"/>
    <mergeCell ref="E158:E164"/>
    <mergeCell ref="F158:F164"/>
    <mergeCell ref="H158:H164"/>
    <mergeCell ref="I158:I164"/>
    <mergeCell ref="J158:J164"/>
    <mergeCell ref="K158:K164"/>
    <mergeCell ref="L158:L164"/>
    <mergeCell ref="M158:N159"/>
    <mergeCell ref="M160:M164"/>
    <mergeCell ref="AC165:AC171"/>
    <mergeCell ref="AD158:AD164"/>
    <mergeCell ref="M167:M171"/>
    <mergeCell ref="AB165:AB171"/>
    <mergeCell ref="B172:B178"/>
    <mergeCell ref="G172:G178"/>
    <mergeCell ref="D179:D185"/>
    <mergeCell ref="E179:E185"/>
    <mergeCell ref="F179:F185"/>
    <mergeCell ref="G179:G185"/>
    <mergeCell ref="D165:D171"/>
    <mergeCell ref="E165:E171"/>
    <mergeCell ref="F165:F171"/>
    <mergeCell ref="H165:H171"/>
    <mergeCell ref="I165:I171"/>
    <mergeCell ref="J165:J171"/>
    <mergeCell ref="K165:K171"/>
    <mergeCell ref="L165:L171"/>
    <mergeCell ref="M174:M178"/>
    <mergeCell ref="AJ186:AJ192"/>
    <mergeCell ref="AJ179:AJ185"/>
    <mergeCell ref="AD179:AD185"/>
    <mergeCell ref="AE179:AE185"/>
    <mergeCell ref="AF179:AF185"/>
    <mergeCell ref="AG179:AG185"/>
    <mergeCell ref="AH179:AH185"/>
    <mergeCell ref="AI179:AI185"/>
    <mergeCell ref="K179:K185"/>
    <mergeCell ref="L179:L185"/>
    <mergeCell ref="M179:N180"/>
    <mergeCell ref="M181:M185"/>
    <mergeCell ref="AB172:AB178"/>
    <mergeCell ref="AC172:AC178"/>
    <mergeCell ref="AD172:AD178"/>
    <mergeCell ref="AE172:AE178"/>
    <mergeCell ref="AF186:AF192"/>
    <mergeCell ref="L186:L192"/>
    <mergeCell ref="M186:N187"/>
    <mergeCell ref="O186:S186"/>
    <mergeCell ref="T186:T192"/>
    <mergeCell ref="U186:U192"/>
    <mergeCell ref="V186:V192"/>
    <mergeCell ref="W186:W192"/>
    <mergeCell ref="AE186:AE192"/>
    <mergeCell ref="AH186:AH192"/>
    <mergeCell ref="AF172:AF178"/>
    <mergeCell ref="X172:X178"/>
    <mergeCell ref="Y172:Y178"/>
    <mergeCell ref="Z172:Z178"/>
    <mergeCell ref="B186:B192"/>
    <mergeCell ref="C186:C192"/>
    <mergeCell ref="D186:D192"/>
    <mergeCell ref="E186:E192"/>
    <mergeCell ref="F186:F192"/>
    <mergeCell ref="G186:G192"/>
    <mergeCell ref="H186:H192"/>
    <mergeCell ref="I186:I192"/>
    <mergeCell ref="J186:J192"/>
    <mergeCell ref="Y186:Y192"/>
    <mergeCell ref="Z186:Z192"/>
    <mergeCell ref="AA186:AA192"/>
    <mergeCell ref="AA179:AA185"/>
    <mergeCell ref="AB179:AB185"/>
    <mergeCell ref="AC179:AC185"/>
    <mergeCell ref="O179:S179"/>
    <mergeCell ref="T179:T185"/>
    <mergeCell ref="B179:B185"/>
    <mergeCell ref="C179:C185"/>
    <mergeCell ref="AH200:AH206"/>
    <mergeCell ref="V200:V206"/>
    <mergeCell ref="W200:W206"/>
    <mergeCell ref="X200:X206"/>
    <mergeCell ref="Y200:Y206"/>
    <mergeCell ref="Z200:Z206"/>
    <mergeCell ref="AA200:AA206"/>
    <mergeCell ref="AB200:AB206"/>
    <mergeCell ref="AC200:AC206"/>
    <mergeCell ref="AD200:AD206"/>
    <mergeCell ref="AE200:AE206"/>
    <mergeCell ref="AG207:AG213"/>
    <mergeCell ref="AH207:AH213"/>
    <mergeCell ref="H179:H185"/>
    <mergeCell ref="I179:I185"/>
    <mergeCell ref="J179:J185"/>
    <mergeCell ref="X179:X185"/>
    <mergeCell ref="Y179:Y185"/>
    <mergeCell ref="Z179:Z185"/>
    <mergeCell ref="I193:I199"/>
    <mergeCell ref="J193:J199"/>
    <mergeCell ref="O193:S193"/>
    <mergeCell ref="T193:T199"/>
    <mergeCell ref="U193:U199"/>
    <mergeCell ref="V193:V199"/>
    <mergeCell ref="W193:W199"/>
    <mergeCell ref="X193:X199"/>
    <mergeCell ref="Y193:Y199"/>
    <mergeCell ref="Z193:Z199"/>
    <mergeCell ref="AF193:AF199"/>
    <mergeCell ref="AE193:AE199"/>
    <mergeCell ref="K186:K192"/>
    <mergeCell ref="F193:F199"/>
    <mergeCell ref="G193:G199"/>
    <mergeCell ref="H193:H199"/>
    <mergeCell ref="AI193:AI199"/>
    <mergeCell ref="AG193:AG199"/>
    <mergeCell ref="AH193:AH199"/>
    <mergeCell ref="D207:D213"/>
    <mergeCell ref="E207:E213"/>
    <mergeCell ref="F207:F213"/>
    <mergeCell ref="G207:G213"/>
    <mergeCell ref="H207:H213"/>
    <mergeCell ref="I207:I213"/>
    <mergeCell ref="J207:J213"/>
    <mergeCell ref="K193:K199"/>
    <mergeCell ref="L193:L199"/>
    <mergeCell ref="M193:N194"/>
    <mergeCell ref="AB186:AB192"/>
    <mergeCell ref="AC186:AC192"/>
    <mergeCell ref="AD186:AD192"/>
    <mergeCell ref="M202:M206"/>
    <mergeCell ref="M188:M192"/>
    <mergeCell ref="U200:U206"/>
    <mergeCell ref="X207:X213"/>
    <mergeCell ref="Y207:Y213"/>
    <mergeCell ref="Z207:Z213"/>
    <mergeCell ref="AA207:AA213"/>
    <mergeCell ref="AB207:AB213"/>
    <mergeCell ref="AC207:AC213"/>
    <mergeCell ref="AD207:AD213"/>
    <mergeCell ref="AD193:AD199"/>
    <mergeCell ref="AE207:AE213"/>
    <mergeCell ref="AG200:AG206"/>
    <mergeCell ref="K228:K234"/>
    <mergeCell ref="L228:L234"/>
    <mergeCell ref="M228:N229"/>
    <mergeCell ref="O228:S228"/>
    <mergeCell ref="T228:T234"/>
    <mergeCell ref="U228:U234"/>
    <mergeCell ref="AI200:AI206"/>
    <mergeCell ref="AJ200:AJ206"/>
    <mergeCell ref="AJ193:AJ199"/>
    <mergeCell ref="M195:M199"/>
    <mergeCell ref="B200:B206"/>
    <mergeCell ref="G200:G206"/>
    <mergeCell ref="AA193:AA199"/>
    <mergeCell ref="AB193:AB199"/>
    <mergeCell ref="AC193:AC199"/>
    <mergeCell ref="AF200:AF206"/>
    <mergeCell ref="C200:C206"/>
    <mergeCell ref="D200:D206"/>
    <mergeCell ref="E200:E206"/>
    <mergeCell ref="F200:F206"/>
    <mergeCell ref="H200:H206"/>
    <mergeCell ref="I200:I206"/>
    <mergeCell ref="J200:J206"/>
    <mergeCell ref="K200:K206"/>
    <mergeCell ref="L200:L206"/>
    <mergeCell ref="M200:N201"/>
    <mergeCell ref="O200:S200"/>
    <mergeCell ref="T200:T206"/>
    <mergeCell ref="B193:B199"/>
    <mergeCell ref="C193:C199"/>
    <mergeCell ref="D193:D199"/>
    <mergeCell ref="E193:E199"/>
    <mergeCell ref="W235:W241"/>
    <mergeCell ref="X235:X241"/>
    <mergeCell ref="Y235:Y241"/>
    <mergeCell ref="Z235:Z241"/>
    <mergeCell ref="Z228:Z234"/>
    <mergeCell ref="AA228:AA234"/>
    <mergeCell ref="B207:B213"/>
    <mergeCell ref="C207:C213"/>
    <mergeCell ref="AI207:AI213"/>
    <mergeCell ref="AJ207:AJ213"/>
    <mergeCell ref="M209:M213"/>
    <mergeCell ref="AF207:AF213"/>
    <mergeCell ref="K207:K213"/>
    <mergeCell ref="L207:L213"/>
    <mergeCell ref="M207:N208"/>
    <mergeCell ref="O207:S207"/>
    <mergeCell ref="T207:T213"/>
    <mergeCell ref="U207:U213"/>
    <mergeCell ref="V207:V213"/>
    <mergeCell ref="W207:W213"/>
    <mergeCell ref="AF228:AF234"/>
    <mergeCell ref="AG228:AG234"/>
    <mergeCell ref="AH228:AH234"/>
    <mergeCell ref="B228:B234"/>
    <mergeCell ref="C228:C234"/>
    <mergeCell ref="D228:D234"/>
    <mergeCell ref="E228:E234"/>
    <mergeCell ref="F228:F234"/>
    <mergeCell ref="G228:G234"/>
    <mergeCell ref="H228:H234"/>
    <mergeCell ref="I228:I234"/>
    <mergeCell ref="J228:J234"/>
    <mergeCell ref="AD228:AD234"/>
    <mergeCell ref="AE228:AE234"/>
    <mergeCell ref="AJ235:AJ241"/>
    <mergeCell ref="M237:M241"/>
    <mergeCell ref="AA235:AA241"/>
    <mergeCell ref="AB235:AB241"/>
    <mergeCell ref="V228:V234"/>
    <mergeCell ref="W228:W234"/>
    <mergeCell ref="X228:X234"/>
    <mergeCell ref="Y228:Y234"/>
    <mergeCell ref="AG235:AG241"/>
    <mergeCell ref="AH235:AH241"/>
    <mergeCell ref="AI235:AI241"/>
    <mergeCell ref="AI228:AI234"/>
    <mergeCell ref="AJ228:AJ234"/>
    <mergeCell ref="M230:M234"/>
    <mergeCell ref="B235:B241"/>
    <mergeCell ref="C235:C241"/>
    <mergeCell ref="D235:D241"/>
    <mergeCell ref="E235:E241"/>
    <mergeCell ref="F235:F241"/>
    <mergeCell ref="G235:G241"/>
    <mergeCell ref="H235:H241"/>
    <mergeCell ref="I235:I241"/>
    <mergeCell ref="J235:J241"/>
    <mergeCell ref="K235:K241"/>
    <mergeCell ref="L235:L241"/>
    <mergeCell ref="M235:N236"/>
    <mergeCell ref="O235:S235"/>
    <mergeCell ref="T235:T241"/>
    <mergeCell ref="U235:U241"/>
    <mergeCell ref="V235:V241"/>
    <mergeCell ref="Z242:Z248"/>
    <mergeCell ref="AA242:AA248"/>
    <mergeCell ref="AB242:AB248"/>
    <mergeCell ref="AC242:AC248"/>
    <mergeCell ref="AD242:AD248"/>
    <mergeCell ref="AE242:AE248"/>
    <mergeCell ref="AF242:AF248"/>
    <mergeCell ref="AG242:AG248"/>
    <mergeCell ref="AH242:AH248"/>
    <mergeCell ref="M27:M31"/>
    <mergeCell ref="H25:H31"/>
    <mergeCell ref="I25:I31"/>
    <mergeCell ref="J25:J31"/>
    <mergeCell ref="K25:K31"/>
    <mergeCell ref="L25:L31"/>
    <mergeCell ref="M25:N26"/>
    <mergeCell ref="O25:S25"/>
    <mergeCell ref="T25:T31"/>
    <mergeCell ref="U25:U31"/>
    <mergeCell ref="V25:V31"/>
    <mergeCell ref="W25:W31"/>
    <mergeCell ref="X25:X31"/>
    <mergeCell ref="Y25:Y31"/>
    <mergeCell ref="Z25:Z31"/>
    <mergeCell ref="AA25:AA31"/>
    <mergeCell ref="AB25:AB31"/>
    <mergeCell ref="AC235:AC241"/>
    <mergeCell ref="AD235:AD241"/>
    <mergeCell ref="AE235:AE241"/>
    <mergeCell ref="AF235:AF241"/>
    <mergeCell ref="AB228:AB234"/>
    <mergeCell ref="AC228:AC234"/>
    <mergeCell ref="B263:B269"/>
    <mergeCell ref="C263:C269"/>
    <mergeCell ref="D263:D269"/>
    <mergeCell ref="E263:E269"/>
    <mergeCell ref="F263:F269"/>
    <mergeCell ref="G263:G269"/>
    <mergeCell ref="H263:H269"/>
    <mergeCell ref="I263:I269"/>
    <mergeCell ref="J263:J269"/>
    <mergeCell ref="K263:K269"/>
    <mergeCell ref="L263:L269"/>
    <mergeCell ref="M263:N264"/>
    <mergeCell ref="O263:S263"/>
    <mergeCell ref="M265:M269"/>
    <mergeCell ref="T263:T269"/>
    <mergeCell ref="X242:X248"/>
    <mergeCell ref="Y242:Y248"/>
    <mergeCell ref="B249:B255"/>
    <mergeCell ref="C249:C255"/>
    <mergeCell ref="D249:D255"/>
    <mergeCell ref="E249:E255"/>
    <mergeCell ref="F249:F255"/>
    <mergeCell ref="G249:G255"/>
    <mergeCell ref="H249:H255"/>
    <mergeCell ref="I249:I255"/>
    <mergeCell ref="J249:J255"/>
    <mergeCell ref="K249:K255"/>
    <mergeCell ref="L249:L255"/>
    <mergeCell ref="M249:N250"/>
    <mergeCell ref="O249:S249"/>
    <mergeCell ref="T249:T255"/>
    <mergeCell ref="U249:U255"/>
    <mergeCell ref="B270:B276"/>
    <mergeCell ref="C270:C276"/>
    <mergeCell ref="D270:D276"/>
    <mergeCell ref="E270:E276"/>
    <mergeCell ref="F270:F276"/>
    <mergeCell ref="G270:G276"/>
    <mergeCell ref="H270:H276"/>
    <mergeCell ref="I270:I276"/>
    <mergeCell ref="J270:J276"/>
    <mergeCell ref="K270:K276"/>
    <mergeCell ref="L270:L276"/>
    <mergeCell ref="M270:N271"/>
    <mergeCell ref="O270:S270"/>
    <mergeCell ref="AJ270:AJ276"/>
    <mergeCell ref="M272:M276"/>
    <mergeCell ref="T270:T276"/>
    <mergeCell ref="U263:U269"/>
    <mergeCell ref="V263:V269"/>
    <mergeCell ref="W263:W269"/>
    <mergeCell ref="X263:X269"/>
    <mergeCell ref="Y263:Y269"/>
    <mergeCell ref="Z263:Z269"/>
    <mergeCell ref="AA263:AA269"/>
    <mergeCell ref="AB263:AB269"/>
    <mergeCell ref="AC263:AC269"/>
    <mergeCell ref="AD263:AD269"/>
    <mergeCell ref="AE263:AE269"/>
    <mergeCell ref="AF263:AF269"/>
    <mergeCell ref="AG263:AG269"/>
    <mergeCell ref="AH263:AH269"/>
    <mergeCell ref="AI263:AI269"/>
    <mergeCell ref="AJ263:AJ269"/>
    <mergeCell ref="U270:U276"/>
    <mergeCell ref="V270:V276"/>
    <mergeCell ref="W270:W276"/>
    <mergeCell ref="X270:X276"/>
    <mergeCell ref="Y270:Y276"/>
    <mergeCell ref="Z270:Z276"/>
    <mergeCell ref="AA270:AA276"/>
    <mergeCell ref="AB270:AB276"/>
    <mergeCell ref="AC270:AC276"/>
    <mergeCell ref="AD270:AD276"/>
    <mergeCell ref="AE270:AE276"/>
    <mergeCell ref="AF270:AF276"/>
    <mergeCell ref="AG270:AG276"/>
    <mergeCell ref="AH270:AH276"/>
    <mergeCell ref="AI270:AI276"/>
    <mergeCell ref="V277:V283"/>
    <mergeCell ref="W277:W283"/>
    <mergeCell ref="X277:X283"/>
    <mergeCell ref="V284:V290"/>
    <mergeCell ref="W284:W290"/>
    <mergeCell ref="Y277:Y283"/>
    <mergeCell ref="Z277:Z283"/>
    <mergeCell ref="AA277:AA283"/>
    <mergeCell ref="AB277:AB283"/>
    <mergeCell ref="AC277:AC283"/>
    <mergeCell ref="AE284:AE290"/>
    <mergeCell ref="AF284:AF290"/>
    <mergeCell ref="AG284:AG290"/>
    <mergeCell ref="AH284:AH290"/>
    <mergeCell ref="AI284:AI290"/>
    <mergeCell ref="AJ284:AJ290"/>
    <mergeCell ref="M286:M290"/>
    <mergeCell ref="AD277:AD283"/>
    <mergeCell ref="AE277:AE283"/>
    <mergeCell ref="AF277:AF283"/>
    <mergeCell ref="AG277:AG283"/>
    <mergeCell ref="AH277:AH283"/>
    <mergeCell ref="AI277:AI283"/>
    <mergeCell ref="AJ277:AJ283"/>
    <mergeCell ref="M279:M283"/>
    <mergeCell ref="X284:X290"/>
    <mergeCell ref="Y284:Y290"/>
    <mergeCell ref="Z284:Z290"/>
    <mergeCell ref="AA284:AA290"/>
    <mergeCell ref="AB284:AB290"/>
    <mergeCell ref="AC284:AC290"/>
    <mergeCell ref="AD284:AD290"/>
    <mergeCell ref="M277:N278"/>
    <mergeCell ref="B277:B283"/>
    <mergeCell ref="C277:C283"/>
    <mergeCell ref="B284:B290"/>
    <mergeCell ref="C284:C290"/>
    <mergeCell ref="D284:D290"/>
    <mergeCell ref="E284:E290"/>
    <mergeCell ref="F284:F290"/>
    <mergeCell ref="G284:G290"/>
    <mergeCell ref="H284:H290"/>
    <mergeCell ref="I284:I290"/>
    <mergeCell ref="J284:J290"/>
    <mergeCell ref="K284:K290"/>
    <mergeCell ref="L284:L290"/>
    <mergeCell ref="M284:N285"/>
    <mergeCell ref="O284:S284"/>
    <mergeCell ref="T284:T290"/>
    <mergeCell ref="U284:U290"/>
    <mergeCell ref="D277:D283"/>
    <mergeCell ref="E277:E283"/>
    <mergeCell ref="F277:F283"/>
    <mergeCell ref="G277:G283"/>
    <mergeCell ref="H277:H283"/>
    <mergeCell ref="I277:I283"/>
    <mergeCell ref="J277:J283"/>
    <mergeCell ref="K277:K283"/>
    <mergeCell ref="L277:L283"/>
    <mergeCell ref="O277:S277"/>
    <mergeCell ref="U277:U283"/>
    <mergeCell ref="T277:T283"/>
  </mergeCells>
  <conditionalFormatting sqref="K11">
    <cfRule type="colorScale" priority="840">
      <colorScale>
        <cfvo type="num" val="1"/>
        <cfvo type="percentile" val="50"/>
        <cfvo type="num" val="10"/>
        <color rgb="FF92D050"/>
        <color theme="9"/>
        <color rgb="FFFF0000"/>
      </colorScale>
    </cfRule>
    <cfRule type="colorScale" priority="841">
      <colorScale>
        <cfvo type="num" val="1"/>
        <cfvo type="percentile" val="50"/>
        <cfvo type="num" val="10"/>
        <color rgb="FF92D050"/>
        <color rgb="FFFFEB84"/>
        <color rgb="FFFF0000"/>
      </colorScale>
    </cfRule>
  </conditionalFormatting>
  <conditionalFormatting sqref="K18">
    <cfRule type="colorScale" priority="796">
      <colorScale>
        <cfvo type="num" val="1"/>
        <cfvo type="percentile" val="50"/>
        <cfvo type="num" val="10"/>
        <color rgb="FF92D050"/>
        <color theme="9"/>
        <color rgb="FFFF0000"/>
      </colorScale>
    </cfRule>
    <cfRule type="colorScale" priority="797">
      <colorScale>
        <cfvo type="num" val="1"/>
        <cfvo type="percentile" val="50"/>
        <cfvo type="num" val="10"/>
        <color rgb="FF92D050"/>
        <color rgb="FFFFEB84"/>
        <color rgb="FFFF0000"/>
      </colorScale>
    </cfRule>
  </conditionalFormatting>
  <conditionalFormatting sqref="K18:K24">
    <cfRule type="colorScale" priority="782">
      <colorScale>
        <cfvo type="min"/>
        <cfvo type="percentile" val="50"/>
        <cfvo type="max"/>
        <color rgb="FF63BE7B"/>
        <color rgb="FFFFEB84"/>
        <color rgb="FFF8696B"/>
      </colorScale>
    </cfRule>
    <cfRule type="colorScale" priority="791">
      <colorScale>
        <cfvo type="num" val="1"/>
        <cfvo type="percent" val="50"/>
        <cfvo type="num" val="10"/>
        <color rgb="FF63BE7B"/>
        <color rgb="FFFBD280"/>
        <color rgb="FFEF676A"/>
      </colorScale>
    </cfRule>
    <cfRule type="colorScale" priority="792">
      <colorScale>
        <cfvo type="num" val="1"/>
        <cfvo type="percentile" val="50"/>
        <cfvo type="num" val="10"/>
        <color rgb="FF63BE7B"/>
        <color rgb="FFFFEB84"/>
        <color rgb="FFEF676A"/>
      </colorScale>
    </cfRule>
    <cfRule type="colorScale" priority="793">
      <colorScale>
        <cfvo type="num" val="1"/>
        <cfvo type="percentile" val="50"/>
        <cfvo type="num" val="10"/>
        <color rgb="FF63BE7B"/>
        <color rgb="FFFFEB84"/>
        <color rgb="FFEF676A"/>
      </colorScale>
    </cfRule>
    <cfRule type="colorScale" priority="794">
      <colorScale>
        <cfvo type="num" val="1"/>
        <cfvo type="percentile" val="50"/>
        <cfvo type="num" val="5"/>
        <color rgb="FF63BE7B"/>
        <color rgb="FFFFEB84"/>
        <color rgb="FFF8696B"/>
      </colorScale>
    </cfRule>
    <cfRule type="colorScale" priority="795">
      <colorScale>
        <cfvo type="num" val="1"/>
        <cfvo type="percentile" val="50"/>
        <cfvo type="num" val="5"/>
        <color rgb="FF92D050"/>
        <color rgb="FFFFEB84"/>
        <color rgb="FFC00000"/>
      </colorScale>
    </cfRule>
  </conditionalFormatting>
  <conditionalFormatting sqref="K25">
    <cfRule type="colorScale" priority="270">
      <colorScale>
        <cfvo type="num" val="1"/>
        <cfvo type="percentile" val="50"/>
        <cfvo type="num" val="10"/>
        <color rgb="FF92D050"/>
        <color theme="9"/>
        <color rgb="FFFF0000"/>
      </colorScale>
    </cfRule>
    <cfRule type="colorScale" priority="271">
      <colorScale>
        <cfvo type="num" val="1"/>
        <cfvo type="percentile" val="50"/>
        <cfvo type="num" val="10"/>
        <color rgb="FF92D050"/>
        <color rgb="FFFFEB84"/>
        <color rgb="FFFF0000"/>
      </colorScale>
    </cfRule>
  </conditionalFormatting>
  <conditionalFormatting sqref="K25:K31">
    <cfRule type="colorScale" priority="272">
      <colorScale>
        <cfvo type="num" val="1"/>
        <cfvo type="percent" val="50"/>
        <cfvo type="num" val="10"/>
        <color rgb="FF63BE7B"/>
        <color rgb="FFFBD280"/>
        <color rgb="FFEF676A"/>
      </colorScale>
    </cfRule>
    <cfRule type="colorScale" priority="273">
      <colorScale>
        <cfvo type="num" val="1"/>
        <cfvo type="percentile" val="50"/>
        <cfvo type="num" val="10"/>
        <color rgb="FF63BE7B"/>
        <color rgb="FFFFEB84"/>
        <color rgb="FFEF676A"/>
      </colorScale>
    </cfRule>
    <cfRule type="colorScale" priority="274">
      <colorScale>
        <cfvo type="num" val="1"/>
        <cfvo type="percentile" val="50"/>
        <cfvo type="num" val="10"/>
        <color rgb="FF63BE7B"/>
        <color rgb="FFFFEB84"/>
        <color rgb="FFEF676A"/>
      </colorScale>
    </cfRule>
    <cfRule type="colorScale" priority="275">
      <colorScale>
        <cfvo type="num" val="1"/>
        <cfvo type="percentile" val="50"/>
        <cfvo type="num" val="5"/>
        <color rgb="FF63BE7B"/>
        <color rgb="FFFFEB84"/>
        <color rgb="FFF8696B"/>
      </colorScale>
    </cfRule>
    <cfRule type="colorScale" priority="276">
      <colorScale>
        <cfvo type="num" val="1"/>
        <cfvo type="percentile" val="50"/>
        <cfvo type="num" val="5"/>
        <color rgb="FF92D050"/>
        <color rgb="FFFFEB84"/>
        <color rgb="FFC00000"/>
      </colorScale>
    </cfRule>
    <cfRule type="colorScale" priority="277">
      <colorScale>
        <cfvo type="min"/>
        <cfvo type="percentile" val="50"/>
        <cfvo type="max"/>
        <color rgb="FF63BE7B"/>
        <color rgb="FFFFEB84"/>
        <color rgb="FFF8696B"/>
      </colorScale>
    </cfRule>
    <cfRule type="colorScale" priority="284">
      <colorScale>
        <cfvo type="min"/>
        <cfvo type="percentile" val="50"/>
        <cfvo type="max"/>
        <color theme="6"/>
        <color rgb="FFFFEB84"/>
        <color rgb="FFEF676A"/>
      </colorScale>
    </cfRule>
  </conditionalFormatting>
  <conditionalFormatting sqref="K32">
    <cfRule type="colorScale" priority="769">
      <colorScale>
        <cfvo type="num" val="1"/>
        <cfvo type="percentile" val="50"/>
        <cfvo type="num" val="10"/>
        <color rgb="FF92D050"/>
        <color theme="9"/>
        <color rgb="FFFF0000"/>
      </colorScale>
    </cfRule>
    <cfRule type="colorScale" priority="770">
      <colorScale>
        <cfvo type="num" val="1"/>
        <cfvo type="percentile" val="50"/>
        <cfvo type="num" val="10"/>
        <color rgb="FF92D050"/>
        <color rgb="FFFFEB84"/>
        <color rgb="FFFF0000"/>
      </colorScale>
    </cfRule>
  </conditionalFormatting>
  <conditionalFormatting sqref="K32:K38">
    <cfRule type="colorScale" priority="744">
      <colorScale>
        <cfvo type="min"/>
        <cfvo type="percentile" val="50"/>
        <cfvo type="max"/>
        <color rgb="FF63BE7B"/>
        <color rgb="FFFFEB84"/>
        <color rgb="FFF8696B"/>
      </colorScale>
    </cfRule>
    <cfRule type="colorScale" priority="753">
      <colorScale>
        <cfvo type="min"/>
        <cfvo type="percentile" val="50"/>
        <cfvo type="max"/>
        <color rgb="FF63BE7B"/>
        <color rgb="FFFFEB84"/>
        <color rgb="FFF8696B"/>
      </colorScale>
    </cfRule>
    <cfRule type="colorScale" priority="754">
      <colorScale>
        <cfvo type="min"/>
        <cfvo type="percentile" val="50"/>
        <cfvo type="max"/>
        <color rgb="FF63BE7B"/>
        <color rgb="FFFFEB84"/>
        <color rgb="FFF8696B"/>
      </colorScale>
    </cfRule>
    <cfRule type="colorScale" priority="755">
      <colorScale>
        <cfvo type="min"/>
        <cfvo type="percentile" val="50"/>
        <cfvo type="max"/>
        <color rgb="FF63BE7B"/>
        <color rgb="FFFFEB84"/>
        <color rgb="FFF8696B"/>
      </colorScale>
    </cfRule>
    <cfRule type="colorScale" priority="764">
      <colorScale>
        <cfvo type="num" val="1"/>
        <cfvo type="percent" val="50"/>
        <cfvo type="num" val="10"/>
        <color rgb="FF63BE7B"/>
        <color rgb="FFFBD280"/>
        <color rgb="FFEF676A"/>
      </colorScale>
    </cfRule>
    <cfRule type="colorScale" priority="765">
      <colorScale>
        <cfvo type="num" val="1"/>
        <cfvo type="percentile" val="50"/>
        <cfvo type="num" val="10"/>
        <color rgb="FF63BE7B"/>
        <color rgb="FFFFEB84"/>
        <color rgb="FFEF676A"/>
      </colorScale>
    </cfRule>
    <cfRule type="colorScale" priority="766">
      <colorScale>
        <cfvo type="num" val="1"/>
        <cfvo type="percentile" val="50"/>
        <cfvo type="num" val="10"/>
        <color rgb="FF63BE7B"/>
        <color rgb="FFFFEB84"/>
        <color rgb="FFEF676A"/>
      </colorScale>
    </cfRule>
    <cfRule type="colorScale" priority="767">
      <colorScale>
        <cfvo type="num" val="1"/>
        <cfvo type="percentile" val="50"/>
        <cfvo type="num" val="5"/>
        <color rgb="FF63BE7B"/>
        <color rgb="FFFFEB84"/>
        <color rgb="FFF8696B"/>
      </colorScale>
    </cfRule>
    <cfRule type="colorScale" priority="768">
      <colorScale>
        <cfvo type="num" val="1"/>
        <cfvo type="percentile" val="50"/>
        <cfvo type="num" val="5"/>
        <color rgb="FF92D050"/>
        <color rgb="FFFFEB84"/>
        <color rgb="FFC00000"/>
      </colorScale>
    </cfRule>
  </conditionalFormatting>
  <conditionalFormatting sqref="K39 K46 K53 K60 K67 K74 K81 K88 K95 K102 K109 K116 K123 K130 K137 K144 K151 K158 K165 K172 K179 K186 K193 K200 K207 K228 K235">
    <cfRule type="colorScale" priority="715">
      <colorScale>
        <cfvo type="num" val="1"/>
        <cfvo type="percentile" val="50"/>
        <cfvo type="num" val="10"/>
        <color rgb="FF92D050"/>
        <color theme="9"/>
        <color rgb="FFFF0000"/>
      </colorScale>
    </cfRule>
    <cfRule type="colorScale" priority="716">
      <colorScale>
        <cfvo type="num" val="1"/>
        <cfvo type="percentile" val="50"/>
        <cfvo type="num" val="10"/>
        <color rgb="FF92D050"/>
        <color rgb="FFFFEB84"/>
        <color rgb="FFFF0000"/>
      </colorScale>
    </cfRule>
  </conditionalFormatting>
  <conditionalFormatting sqref="K214">
    <cfRule type="colorScale" priority="62">
      <colorScale>
        <cfvo type="num" val="1"/>
        <cfvo type="percentile" val="50"/>
        <cfvo type="num" val="10"/>
        <color rgb="FF92D050"/>
        <color theme="9"/>
        <color rgb="FFFF0000"/>
      </colorScale>
    </cfRule>
    <cfRule type="colorScale" priority="63">
      <colorScale>
        <cfvo type="num" val="1"/>
        <cfvo type="percentile" val="50"/>
        <cfvo type="num" val="10"/>
        <color rgb="FF92D050"/>
        <color rgb="FFFFEB84"/>
        <color rgb="FFFF0000"/>
      </colorScale>
    </cfRule>
  </conditionalFormatting>
  <conditionalFormatting sqref="K214:K220">
    <cfRule type="colorScale" priority="64">
      <colorScale>
        <cfvo type="min"/>
        <cfvo type="percentile" val="50"/>
        <cfvo type="max"/>
        <color theme="6"/>
        <color rgb="FFFFEB84"/>
        <color rgb="FFEF676A"/>
      </colorScale>
    </cfRule>
    <cfRule type="colorScale" priority="65">
      <colorScale>
        <cfvo type="num" val="1"/>
        <cfvo type="percent" val="50"/>
        <cfvo type="num" val="10"/>
        <color rgb="FF63BE7B"/>
        <color rgb="FFFBD280"/>
        <color rgb="FFEF676A"/>
      </colorScale>
    </cfRule>
    <cfRule type="colorScale" priority="66">
      <colorScale>
        <cfvo type="num" val="1"/>
        <cfvo type="percentile" val="50"/>
        <cfvo type="num" val="10"/>
        <color rgb="FF63BE7B"/>
        <color rgb="FFFFEB84"/>
        <color rgb="FFEF676A"/>
      </colorScale>
    </cfRule>
    <cfRule type="colorScale" priority="67">
      <colorScale>
        <cfvo type="num" val="1"/>
        <cfvo type="percentile" val="50"/>
        <cfvo type="num" val="10"/>
        <color rgb="FF63BE7B"/>
        <color rgb="FFFFEB84"/>
        <color rgb="FFEF676A"/>
      </colorScale>
    </cfRule>
    <cfRule type="colorScale" priority="68">
      <colorScale>
        <cfvo type="num" val="1"/>
        <cfvo type="percentile" val="50"/>
        <cfvo type="num" val="5"/>
        <color rgb="FF63BE7B"/>
        <color rgb="FFFFEB84"/>
        <color rgb="FFF8696B"/>
      </colorScale>
    </cfRule>
    <cfRule type="colorScale" priority="69">
      <colorScale>
        <cfvo type="num" val="1"/>
        <cfvo type="percentile" val="50"/>
        <cfvo type="num" val="5"/>
        <color rgb="FF92D050"/>
        <color rgb="FFFFEB84"/>
        <color rgb="FFC00000"/>
      </colorScale>
    </cfRule>
    <cfRule type="colorScale" priority="70">
      <colorScale>
        <cfvo type="min"/>
        <cfvo type="percentile" val="50"/>
        <cfvo type="max"/>
        <color rgb="FF63BE7B"/>
        <color rgb="FFFFEB84"/>
        <color rgb="FFF8696B"/>
      </colorScale>
    </cfRule>
  </conditionalFormatting>
  <conditionalFormatting sqref="K221">
    <cfRule type="colorScale" priority="88">
      <colorScale>
        <cfvo type="num" val="1"/>
        <cfvo type="percentile" val="50"/>
        <cfvo type="num" val="10"/>
        <color rgb="FF92D050"/>
        <color theme="9"/>
        <color rgb="FFFF0000"/>
      </colorScale>
    </cfRule>
    <cfRule type="colorScale" priority="89">
      <colorScale>
        <cfvo type="num" val="1"/>
        <cfvo type="percentile" val="50"/>
        <cfvo type="num" val="10"/>
        <color rgb="FF92D050"/>
        <color rgb="FFFFEB84"/>
        <color rgb="FFFF0000"/>
      </colorScale>
    </cfRule>
  </conditionalFormatting>
  <conditionalFormatting sqref="K221:K227">
    <cfRule type="colorScale" priority="90">
      <colorScale>
        <cfvo type="min"/>
        <cfvo type="percentile" val="50"/>
        <cfvo type="max"/>
        <color theme="6"/>
        <color rgb="FFFFEB84"/>
        <color rgb="FFEF676A"/>
      </colorScale>
    </cfRule>
    <cfRule type="colorScale" priority="91">
      <colorScale>
        <cfvo type="num" val="1"/>
        <cfvo type="percent" val="50"/>
        <cfvo type="num" val="10"/>
        <color rgb="FF63BE7B"/>
        <color rgb="FFFBD280"/>
        <color rgb="FFEF676A"/>
      </colorScale>
    </cfRule>
    <cfRule type="colorScale" priority="92">
      <colorScale>
        <cfvo type="num" val="1"/>
        <cfvo type="percentile" val="50"/>
        <cfvo type="num" val="10"/>
        <color rgb="FF63BE7B"/>
        <color rgb="FFFFEB84"/>
        <color rgb="FFEF676A"/>
      </colorScale>
    </cfRule>
    <cfRule type="colorScale" priority="93">
      <colorScale>
        <cfvo type="num" val="1"/>
        <cfvo type="percentile" val="50"/>
        <cfvo type="num" val="10"/>
        <color rgb="FF63BE7B"/>
        <color rgb="FFFFEB84"/>
        <color rgb="FFEF676A"/>
      </colorScale>
    </cfRule>
    <cfRule type="colorScale" priority="94">
      <colorScale>
        <cfvo type="num" val="1"/>
        <cfvo type="percentile" val="50"/>
        <cfvo type="num" val="5"/>
        <color rgb="FF63BE7B"/>
        <color rgb="FFFFEB84"/>
        <color rgb="FFF8696B"/>
      </colorScale>
    </cfRule>
    <cfRule type="colorScale" priority="95">
      <colorScale>
        <cfvo type="num" val="1"/>
        <cfvo type="percentile" val="50"/>
        <cfvo type="num" val="5"/>
        <color rgb="FF92D050"/>
        <color rgb="FFFFEB84"/>
        <color rgb="FFC00000"/>
      </colorScale>
    </cfRule>
    <cfRule type="colorScale" priority="96">
      <colorScale>
        <cfvo type="min"/>
        <cfvo type="percentile" val="50"/>
        <cfvo type="max"/>
        <color rgb="FF63BE7B"/>
        <color rgb="FFFFEB84"/>
        <color rgb="FFF8696B"/>
      </colorScale>
    </cfRule>
  </conditionalFormatting>
  <conditionalFormatting sqref="K242">
    <cfRule type="colorScale" priority="386">
      <colorScale>
        <cfvo type="num" val="1"/>
        <cfvo type="percentile" val="50"/>
        <cfvo type="num" val="10"/>
        <color rgb="FF92D050"/>
        <color theme="9"/>
        <color rgb="FFFF0000"/>
      </colorScale>
    </cfRule>
    <cfRule type="colorScale" priority="387">
      <colorScale>
        <cfvo type="num" val="1"/>
        <cfvo type="percentile" val="50"/>
        <cfvo type="num" val="10"/>
        <color rgb="FF92D050"/>
        <color rgb="FFFFEB84"/>
        <color rgb="FFFF0000"/>
      </colorScale>
    </cfRule>
  </conditionalFormatting>
  <conditionalFormatting sqref="K242:K248">
    <cfRule type="colorScale" priority="388">
      <colorScale>
        <cfvo type="num" val="1"/>
        <cfvo type="percent" val="50"/>
        <cfvo type="num" val="10"/>
        <color rgb="FF63BE7B"/>
        <color rgb="FFFBD280"/>
        <color rgb="FFEF676A"/>
      </colorScale>
    </cfRule>
    <cfRule type="colorScale" priority="389">
      <colorScale>
        <cfvo type="num" val="1"/>
        <cfvo type="percentile" val="50"/>
        <cfvo type="num" val="10"/>
        <color rgb="FF63BE7B"/>
        <color rgb="FFFFEB84"/>
        <color rgb="FFEF676A"/>
      </colorScale>
    </cfRule>
    <cfRule type="colorScale" priority="390">
      <colorScale>
        <cfvo type="num" val="1"/>
        <cfvo type="percentile" val="50"/>
        <cfvo type="num" val="10"/>
        <color rgb="FF63BE7B"/>
        <color rgb="FFFFEB84"/>
        <color rgb="FFEF676A"/>
      </colorScale>
    </cfRule>
    <cfRule type="colorScale" priority="391">
      <colorScale>
        <cfvo type="num" val="1"/>
        <cfvo type="percentile" val="50"/>
        <cfvo type="num" val="5"/>
        <color rgb="FF63BE7B"/>
        <color rgb="FFFFEB84"/>
        <color rgb="FFF8696B"/>
      </colorScale>
    </cfRule>
    <cfRule type="colorScale" priority="392">
      <colorScale>
        <cfvo type="num" val="1"/>
        <cfvo type="percentile" val="50"/>
        <cfvo type="num" val="5"/>
        <color rgb="FF92D050"/>
        <color rgb="FFFFEB84"/>
        <color rgb="FFC00000"/>
      </colorScale>
    </cfRule>
    <cfRule type="colorScale" priority="393">
      <colorScale>
        <cfvo type="min"/>
        <cfvo type="percentile" val="50"/>
        <cfvo type="max"/>
        <color rgb="FF63BE7B"/>
        <color rgb="FFFFEB84"/>
        <color rgb="FFF8696B"/>
      </colorScale>
    </cfRule>
    <cfRule type="colorScale" priority="400">
      <colorScale>
        <cfvo type="min"/>
        <cfvo type="percentile" val="50"/>
        <cfvo type="max"/>
        <color theme="6"/>
        <color rgb="FFFFEB84"/>
        <color rgb="FFEF676A"/>
      </colorScale>
    </cfRule>
  </conditionalFormatting>
  <conditionalFormatting sqref="K249">
    <cfRule type="colorScale" priority="313">
      <colorScale>
        <cfvo type="num" val="1"/>
        <cfvo type="percentile" val="50"/>
        <cfvo type="num" val="10"/>
        <color rgb="FF92D050"/>
        <color theme="9"/>
        <color rgb="FFFF0000"/>
      </colorScale>
    </cfRule>
    <cfRule type="colorScale" priority="314">
      <colorScale>
        <cfvo type="num" val="1"/>
        <cfvo type="percentile" val="50"/>
        <cfvo type="num" val="10"/>
        <color rgb="FF92D050"/>
        <color rgb="FFFFEB84"/>
        <color rgb="FFFF0000"/>
      </colorScale>
    </cfRule>
  </conditionalFormatting>
  <conditionalFormatting sqref="K249:K255">
    <cfRule type="colorScale" priority="315">
      <colorScale>
        <cfvo type="num" val="1"/>
        <cfvo type="percent" val="50"/>
        <cfvo type="num" val="10"/>
        <color rgb="FF63BE7B"/>
        <color rgb="FFFBD280"/>
        <color rgb="FFEF676A"/>
      </colorScale>
    </cfRule>
    <cfRule type="colorScale" priority="316">
      <colorScale>
        <cfvo type="num" val="1"/>
        <cfvo type="percentile" val="50"/>
        <cfvo type="num" val="10"/>
        <color rgb="FF63BE7B"/>
        <color rgb="FFFFEB84"/>
        <color rgb="FFEF676A"/>
      </colorScale>
    </cfRule>
    <cfRule type="colorScale" priority="317">
      <colorScale>
        <cfvo type="num" val="1"/>
        <cfvo type="percentile" val="50"/>
        <cfvo type="num" val="10"/>
        <color rgb="FF63BE7B"/>
        <color rgb="FFFFEB84"/>
        <color rgb="FFEF676A"/>
      </colorScale>
    </cfRule>
    <cfRule type="colorScale" priority="318">
      <colorScale>
        <cfvo type="num" val="1"/>
        <cfvo type="percentile" val="50"/>
        <cfvo type="num" val="5"/>
        <color rgb="FF63BE7B"/>
        <color rgb="FFFFEB84"/>
        <color rgb="FFF8696B"/>
      </colorScale>
    </cfRule>
    <cfRule type="colorScale" priority="319">
      <colorScale>
        <cfvo type="num" val="1"/>
        <cfvo type="percentile" val="50"/>
        <cfvo type="num" val="5"/>
        <color rgb="FF92D050"/>
        <color rgb="FFFFEB84"/>
        <color rgb="FFC00000"/>
      </colorScale>
    </cfRule>
    <cfRule type="colorScale" priority="320">
      <colorScale>
        <cfvo type="min"/>
        <cfvo type="percentile" val="50"/>
        <cfvo type="max"/>
        <color rgb="FF63BE7B"/>
        <color rgb="FFFFEB84"/>
        <color rgb="FFF8696B"/>
      </colorScale>
    </cfRule>
    <cfRule type="colorScale" priority="321">
      <colorScale>
        <cfvo type="min"/>
        <cfvo type="percentile" val="50"/>
        <cfvo type="max"/>
        <color theme="6"/>
        <color rgb="FFFFEB84"/>
        <color rgb="FFEF676A"/>
      </colorScale>
    </cfRule>
  </conditionalFormatting>
  <conditionalFormatting sqref="K256">
    <cfRule type="colorScale" priority="287">
      <colorScale>
        <cfvo type="num" val="1"/>
        <cfvo type="percentile" val="50"/>
        <cfvo type="num" val="10"/>
        <color rgb="FF92D050"/>
        <color theme="9"/>
        <color rgb="FFFF0000"/>
      </colorScale>
    </cfRule>
    <cfRule type="colorScale" priority="288">
      <colorScale>
        <cfvo type="num" val="1"/>
        <cfvo type="percentile" val="50"/>
        <cfvo type="num" val="10"/>
        <color rgb="FF92D050"/>
        <color rgb="FFFFEB84"/>
        <color rgb="FFFF0000"/>
      </colorScale>
    </cfRule>
  </conditionalFormatting>
  <conditionalFormatting sqref="K256:K262">
    <cfRule type="colorScale" priority="289">
      <colorScale>
        <cfvo type="num" val="1"/>
        <cfvo type="percent" val="50"/>
        <cfvo type="num" val="10"/>
        <color rgb="FF63BE7B"/>
        <color rgb="FFFBD280"/>
        <color rgb="FFEF676A"/>
      </colorScale>
    </cfRule>
    <cfRule type="colorScale" priority="290">
      <colorScale>
        <cfvo type="num" val="1"/>
        <cfvo type="percentile" val="50"/>
        <cfvo type="num" val="10"/>
        <color rgb="FF63BE7B"/>
        <color rgb="FFFFEB84"/>
        <color rgb="FFEF676A"/>
      </colorScale>
    </cfRule>
    <cfRule type="colorScale" priority="291">
      <colorScale>
        <cfvo type="num" val="1"/>
        <cfvo type="percentile" val="50"/>
        <cfvo type="num" val="10"/>
        <color rgb="FF63BE7B"/>
        <color rgb="FFFFEB84"/>
        <color rgb="FFEF676A"/>
      </colorScale>
    </cfRule>
    <cfRule type="colorScale" priority="292">
      <colorScale>
        <cfvo type="num" val="1"/>
        <cfvo type="percentile" val="50"/>
        <cfvo type="num" val="5"/>
        <color rgb="FF63BE7B"/>
        <color rgb="FFFFEB84"/>
        <color rgb="FFF8696B"/>
      </colorScale>
    </cfRule>
    <cfRule type="colorScale" priority="293">
      <colorScale>
        <cfvo type="num" val="1"/>
        <cfvo type="percentile" val="50"/>
        <cfvo type="num" val="5"/>
        <color rgb="FF92D050"/>
        <color rgb="FFFFEB84"/>
        <color rgb="FFC00000"/>
      </colorScale>
    </cfRule>
    <cfRule type="colorScale" priority="294">
      <colorScale>
        <cfvo type="min"/>
        <cfvo type="percentile" val="50"/>
        <cfvo type="max"/>
        <color rgb="FF63BE7B"/>
        <color rgb="FFFFEB84"/>
        <color rgb="FFF8696B"/>
      </colorScale>
    </cfRule>
    <cfRule type="colorScale" priority="295">
      <colorScale>
        <cfvo type="min"/>
        <cfvo type="percentile" val="50"/>
        <cfvo type="max"/>
        <color theme="6"/>
        <color rgb="FFFFEB84"/>
        <color rgb="FFEF676A"/>
      </colorScale>
    </cfRule>
  </conditionalFormatting>
  <conditionalFormatting sqref="K263">
    <cfRule type="colorScale" priority="244">
      <colorScale>
        <cfvo type="num" val="1"/>
        <cfvo type="percentile" val="50"/>
        <cfvo type="num" val="10"/>
        <color rgb="FF92D050"/>
        <color theme="9"/>
        <color rgb="FFFF0000"/>
      </colorScale>
    </cfRule>
    <cfRule type="colorScale" priority="245">
      <colorScale>
        <cfvo type="num" val="1"/>
        <cfvo type="percentile" val="50"/>
        <cfvo type="num" val="10"/>
        <color rgb="FF92D050"/>
        <color rgb="FFFFEB84"/>
        <color rgb="FFFF0000"/>
      </colorScale>
    </cfRule>
  </conditionalFormatting>
  <conditionalFormatting sqref="K263:K269">
    <cfRule type="colorScale" priority="246">
      <colorScale>
        <cfvo type="num" val="1"/>
        <cfvo type="percent" val="50"/>
        <cfvo type="num" val="10"/>
        <color rgb="FF63BE7B"/>
        <color rgb="FFFBD280"/>
        <color rgb="FFEF676A"/>
      </colorScale>
    </cfRule>
    <cfRule type="colorScale" priority="247">
      <colorScale>
        <cfvo type="num" val="1"/>
        <cfvo type="percentile" val="50"/>
        <cfvo type="num" val="10"/>
        <color rgb="FF63BE7B"/>
        <color rgb="FFFFEB84"/>
        <color rgb="FFEF676A"/>
      </colorScale>
    </cfRule>
    <cfRule type="colorScale" priority="248">
      <colorScale>
        <cfvo type="num" val="1"/>
        <cfvo type="percentile" val="50"/>
        <cfvo type="num" val="10"/>
        <color rgb="FF63BE7B"/>
        <color rgb="FFFFEB84"/>
        <color rgb="FFEF676A"/>
      </colorScale>
    </cfRule>
    <cfRule type="colorScale" priority="249">
      <colorScale>
        <cfvo type="num" val="1"/>
        <cfvo type="percentile" val="50"/>
        <cfvo type="num" val="5"/>
        <color rgb="FF63BE7B"/>
        <color rgb="FFFFEB84"/>
        <color rgb="FFF8696B"/>
      </colorScale>
    </cfRule>
    <cfRule type="colorScale" priority="250">
      <colorScale>
        <cfvo type="num" val="1"/>
        <cfvo type="percentile" val="50"/>
        <cfvo type="num" val="5"/>
        <color rgb="FF92D050"/>
        <color rgb="FFFFEB84"/>
        <color rgb="FFC00000"/>
      </colorScale>
    </cfRule>
    <cfRule type="colorScale" priority="251">
      <colorScale>
        <cfvo type="min"/>
        <cfvo type="percentile" val="50"/>
        <cfvo type="max"/>
        <color rgb="FF63BE7B"/>
        <color rgb="FFFFEB84"/>
        <color rgb="FFF8696B"/>
      </colorScale>
    </cfRule>
    <cfRule type="colorScale" priority="258">
      <colorScale>
        <cfvo type="min"/>
        <cfvo type="percentile" val="50"/>
        <cfvo type="max"/>
        <color theme="6"/>
        <color rgb="FFFFEB84"/>
        <color rgb="FFEF676A"/>
      </colorScale>
    </cfRule>
  </conditionalFormatting>
  <conditionalFormatting sqref="K270">
    <cfRule type="colorScale" priority="218">
      <colorScale>
        <cfvo type="num" val="1"/>
        <cfvo type="percentile" val="50"/>
        <cfvo type="num" val="10"/>
        <color rgb="FF92D050"/>
        <color theme="9"/>
        <color rgb="FFFF0000"/>
      </colorScale>
    </cfRule>
    <cfRule type="colorScale" priority="219">
      <colorScale>
        <cfvo type="num" val="1"/>
        <cfvo type="percentile" val="50"/>
        <cfvo type="num" val="10"/>
        <color rgb="FF92D050"/>
        <color rgb="FFFFEB84"/>
        <color rgb="FFFF0000"/>
      </colorScale>
    </cfRule>
  </conditionalFormatting>
  <conditionalFormatting sqref="K270:K276">
    <cfRule type="colorScale" priority="220">
      <colorScale>
        <cfvo type="num" val="1"/>
        <cfvo type="percent" val="50"/>
        <cfvo type="num" val="10"/>
        <color rgb="FF63BE7B"/>
        <color rgb="FFFBD280"/>
        <color rgb="FFEF676A"/>
      </colorScale>
    </cfRule>
    <cfRule type="colorScale" priority="221">
      <colorScale>
        <cfvo type="num" val="1"/>
        <cfvo type="percentile" val="50"/>
        <cfvo type="num" val="10"/>
        <color rgb="FF63BE7B"/>
        <color rgb="FFFFEB84"/>
        <color rgb="FFEF676A"/>
      </colorScale>
    </cfRule>
    <cfRule type="colorScale" priority="222">
      <colorScale>
        <cfvo type="num" val="1"/>
        <cfvo type="percentile" val="50"/>
        <cfvo type="num" val="10"/>
        <color rgb="FF63BE7B"/>
        <color rgb="FFFFEB84"/>
        <color rgb="FFEF676A"/>
      </colorScale>
    </cfRule>
    <cfRule type="colorScale" priority="223">
      <colorScale>
        <cfvo type="num" val="1"/>
        <cfvo type="percentile" val="50"/>
        <cfvo type="num" val="5"/>
        <color rgb="FF63BE7B"/>
        <color rgb="FFFFEB84"/>
        <color rgb="FFF8696B"/>
      </colorScale>
    </cfRule>
    <cfRule type="colorScale" priority="224">
      <colorScale>
        <cfvo type="num" val="1"/>
        <cfvo type="percentile" val="50"/>
        <cfvo type="num" val="5"/>
        <color rgb="FF92D050"/>
        <color rgb="FFFFEB84"/>
        <color rgb="FFC00000"/>
      </colorScale>
    </cfRule>
    <cfRule type="colorScale" priority="225">
      <colorScale>
        <cfvo type="min"/>
        <cfvo type="percentile" val="50"/>
        <cfvo type="max"/>
        <color rgb="FF63BE7B"/>
        <color rgb="FFFFEB84"/>
        <color rgb="FFF8696B"/>
      </colorScale>
    </cfRule>
    <cfRule type="colorScale" priority="232">
      <colorScale>
        <cfvo type="min"/>
        <cfvo type="percentile" val="50"/>
        <cfvo type="max"/>
        <color theme="6"/>
        <color rgb="FFFFEB84"/>
        <color rgb="FFEF676A"/>
      </colorScale>
    </cfRule>
  </conditionalFormatting>
  <conditionalFormatting sqref="K277">
    <cfRule type="colorScale" priority="140">
      <colorScale>
        <cfvo type="num" val="1"/>
        <cfvo type="percentile" val="50"/>
        <cfvo type="num" val="10"/>
        <color rgb="FF92D050"/>
        <color theme="9"/>
        <color rgb="FFFF0000"/>
      </colorScale>
    </cfRule>
    <cfRule type="colorScale" priority="141">
      <colorScale>
        <cfvo type="num" val="1"/>
        <cfvo type="percentile" val="50"/>
        <cfvo type="num" val="10"/>
        <color rgb="FF92D050"/>
        <color rgb="FFFFEB84"/>
        <color rgb="FFFF0000"/>
      </colorScale>
    </cfRule>
  </conditionalFormatting>
  <conditionalFormatting sqref="K277:K283">
    <cfRule type="colorScale" priority="142">
      <colorScale>
        <cfvo type="num" val="1"/>
        <cfvo type="percent" val="50"/>
        <cfvo type="num" val="10"/>
        <color rgb="FF63BE7B"/>
        <color rgb="FFFBD280"/>
        <color rgb="FFEF676A"/>
      </colorScale>
    </cfRule>
    <cfRule type="colorScale" priority="143">
      <colorScale>
        <cfvo type="num" val="1"/>
        <cfvo type="percentile" val="50"/>
        <cfvo type="num" val="10"/>
        <color rgb="FF63BE7B"/>
        <color rgb="FFFFEB84"/>
        <color rgb="FFEF676A"/>
      </colorScale>
    </cfRule>
    <cfRule type="colorScale" priority="144">
      <colorScale>
        <cfvo type="num" val="1"/>
        <cfvo type="percentile" val="50"/>
        <cfvo type="num" val="10"/>
        <color rgb="FF63BE7B"/>
        <color rgb="FFFFEB84"/>
        <color rgb="FFEF676A"/>
      </colorScale>
    </cfRule>
    <cfRule type="colorScale" priority="145">
      <colorScale>
        <cfvo type="num" val="1"/>
        <cfvo type="percentile" val="50"/>
        <cfvo type="num" val="5"/>
        <color rgb="FF63BE7B"/>
        <color rgb="FFFFEB84"/>
        <color rgb="FFF8696B"/>
      </colorScale>
    </cfRule>
    <cfRule type="colorScale" priority="146">
      <colorScale>
        <cfvo type="num" val="1"/>
        <cfvo type="percentile" val="50"/>
        <cfvo type="num" val="5"/>
        <color rgb="FF92D050"/>
        <color rgb="FFFFEB84"/>
        <color rgb="FFC00000"/>
      </colorScale>
    </cfRule>
    <cfRule type="colorScale" priority="147">
      <colorScale>
        <cfvo type="min"/>
        <cfvo type="percentile" val="50"/>
        <cfvo type="max"/>
        <color rgb="FF63BE7B"/>
        <color rgb="FFFFEB84"/>
        <color rgb="FFF8696B"/>
      </colorScale>
    </cfRule>
    <cfRule type="colorScale" priority="154">
      <colorScale>
        <cfvo type="min"/>
        <cfvo type="percentile" val="50"/>
        <cfvo type="max"/>
        <color theme="6"/>
        <color rgb="FFFFEB84"/>
        <color rgb="FFEF676A"/>
      </colorScale>
    </cfRule>
  </conditionalFormatting>
  <conditionalFormatting sqref="K284">
    <cfRule type="colorScale" priority="114">
      <colorScale>
        <cfvo type="num" val="1"/>
        <cfvo type="percentile" val="50"/>
        <cfvo type="num" val="10"/>
        <color rgb="FF92D050"/>
        <color theme="9"/>
        <color rgb="FFFF0000"/>
      </colorScale>
    </cfRule>
    <cfRule type="colorScale" priority="115">
      <colorScale>
        <cfvo type="num" val="1"/>
        <cfvo type="percentile" val="50"/>
        <cfvo type="num" val="10"/>
        <color rgb="FF92D050"/>
        <color rgb="FFFFEB84"/>
        <color rgb="FFFF0000"/>
      </colorScale>
    </cfRule>
  </conditionalFormatting>
  <conditionalFormatting sqref="K284:K290">
    <cfRule type="colorScale" priority="116">
      <colorScale>
        <cfvo type="num" val="1"/>
        <cfvo type="percent" val="50"/>
        <cfvo type="num" val="10"/>
        <color rgb="FF63BE7B"/>
        <color rgb="FFFBD280"/>
        <color rgb="FFEF676A"/>
      </colorScale>
    </cfRule>
    <cfRule type="colorScale" priority="117">
      <colorScale>
        <cfvo type="num" val="1"/>
        <cfvo type="percentile" val="50"/>
        <cfvo type="num" val="10"/>
        <color rgb="FF63BE7B"/>
        <color rgb="FFFFEB84"/>
        <color rgb="FFEF676A"/>
      </colorScale>
    </cfRule>
    <cfRule type="colorScale" priority="118">
      <colorScale>
        <cfvo type="num" val="1"/>
        <cfvo type="percentile" val="50"/>
        <cfvo type="num" val="10"/>
        <color rgb="FF63BE7B"/>
        <color rgb="FFFFEB84"/>
        <color rgb="FFEF676A"/>
      </colorScale>
    </cfRule>
    <cfRule type="colorScale" priority="119">
      <colorScale>
        <cfvo type="num" val="1"/>
        <cfvo type="percentile" val="50"/>
        <cfvo type="num" val="5"/>
        <color rgb="FF63BE7B"/>
        <color rgb="FFFFEB84"/>
        <color rgb="FFF8696B"/>
      </colorScale>
    </cfRule>
    <cfRule type="colorScale" priority="120">
      <colorScale>
        <cfvo type="num" val="1"/>
        <cfvo type="percentile" val="50"/>
        <cfvo type="num" val="5"/>
        <color rgb="FF92D050"/>
        <color rgb="FFFFEB84"/>
        <color rgb="FFC00000"/>
      </colorScale>
    </cfRule>
    <cfRule type="colorScale" priority="121">
      <colorScale>
        <cfvo type="min"/>
        <cfvo type="percentile" val="50"/>
        <cfvo type="max"/>
        <color rgb="FF63BE7B"/>
        <color rgb="FFFFEB84"/>
        <color rgb="FFF8696B"/>
      </colorScale>
    </cfRule>
    <cfRule type="colorScale" priority="128">
      <colorScale>
        <cfvo type="min"/>
        <cfvo type="percentile" val="50"/>
        <cfvo type="max"/>
        <color theme="6"/>
        <color rgb="FFFFEB84"/>
        <color rgb="FFEF676A"/>
      </colorScale>
    </cfRule>
  </conditionalFormatting>
  <conditionalFormatting sqref="K291">
    <cfRule type="colorScale" priority="9">
      <colorScale>
        <cfvo type="num" val="1"/>
        <cfvo type="percentile" val="50"/>
        <cfvo type="num" val="10"/>
        <color rgb="FF92D050"/>
        <color theme="9"/>
        <color rgb="FFFF0000"/>
      </colorScale>
    </cfRule>
    <cfRule type="colorScale" priority="10">
      <colorScale>
        <cfvo type="num" val="1"/>
        <cfvo type="percentile" val="50"/>
        <cfvo type="num" val="10"/>
        <color rgb="FF92D050"/>
        <color rgb="FFFFEB84"/>
        <color rgb="FFFF0000"/>
      </colorScale>
    </cfRule>
  </conditionalFormatting>
  <conditionalFormatting sqref="K291:K297">
    <cfRule type="colorScale" priority="12">
      <colorScale>
        <cfvo type="num" val="1"/>
        <cfvo type="percent" val="50"/>
        <cfvo type="num" val="10"/>
        <color rgb="FF63BE7B"/>
        <color rgb="FFFBD280"/>
        <color rgb="FFEF676A"/>
      </colorScale>
    </cfRule>
    <cfRule type="colorScale" priority="13">
      <colorScale>
        <cfvo type="num" val="1"/>
        <cfvo type="percentile" val="50"/>
        <cfvo type="num" val="10"/>
        <color rgb="FF63BE7B"/>
        <color rgb="FFFFEB84"/>
        <color rgb="FFEF676A"/>
      </colorScale>
    </cfRule>
    <cfRule type="colorScale" priority="14">
      <colorScale>
        <cfvo type="num" val="1"/>
        <cfvo type="percentile" val="50"/>
        <cfvo type="num" val="10"/>
        <color rgb="FF63BE7B"/>
        <color rgb="FFFFEB84"/>
        <color rgb="FFEF676A"/>
      </colorScale>
    </cfRule>
    <cfRule type="colorScale" priority="15">
      <colorScale>
        <cfvo type="num" val="1"/>
        <cfvo type="percentile" val="50"/>
        <cfvo type="num" val="5"/>
        <color rgb="FF63BE7B"/>
        <color rgb="FFFFEB84"/>
        <color rgb="FFF8696B"/>
      </colorScale>
    </cfRule>
    <cfRule type="colorScale" priority="16">
      <colorScale>
        <cfvo type="num" val="1"/>
        <cfvo type="percentile" val="50"/>
        <cfvo type="num" val="5"/>
        <color rgb="FF92D050"/>
        <color rgb="FFFFEB84"/>
        <color rgb="FFC00000"/>
      </colorScale>
    </cfRule>
    <cfRule type="colorScale" priority="17">
      <colorScale>
        <cfvo type="min"/>
        <cfvo type="percentile" val="50"/>
        <cfvo type="max"/>
        <color rgb="FF63BE7B"/>
        <color rgb="FFFFEB84"/>
        <color rgb="FFF8696B"/>
      </colorScale>
    </cfRule>
    <cfRule type="colorScale" priority="24">
      <colorScale>
        <cfvo type="min"/>
        <cfvo type="percentile" val="50"/>
        <cfvo type="max"/>
        <color theme="6"/>
        <color rgb="FFFFEB84"/>
        <color rgb="FFEF676A"/>
      </colorScale>
    </cfRule>
  </conditionalFormatting>
  <conditionalFormatting sqref="O13:S17">
    <cfRule type="colorScale" priority="833">
      <colorScale>
        <cfvo type="min"/>
        <cfvo type="percentile" val="50"/>
        <cfvo type="max"/>
        <color rgb="FF63BE7B"/>
        <color rgb="FFFFEB84"/>
        <color rgb="FFF8696B"/>
      </colorScale>
    </cfRule>
  </conditionalFormatting>
  <conditionalFormatting sqref="O20:S24">
    <cfRule type="colorScale" priority="790">
      <colorScale>
        <cfvo type="min"/>
        <cfvo type="percentile" val="50"/>
        <cfvo type="max"/>
        <color rgb="FF63BE7B"/>
        <color rgb="FFFFEB84"/>
        <color rgb="FFF8696B"/>
      </colorScale>
    </cfRule>
  </conditionalFormatting>
  <conditionalFormatting sqref="O27:S31">
    <cfRule type="colorScale" priority="269">
      <colorScale>
        <cfvo type="min"/>
        <cfvo type="percentile" val="50"/>
        <cfvo type="max"/>
        <color rgb="FF63BE7B"/>
        <color rgb="FFFFEB84"/>
        <color rgb="FFF8696B"/>
      </colorScale>
    </cfRule>
  </conditionalFormatting>
  <conditionalFormatting sqref="O34:S38">
    <cfRule type="colorScale" priority="763">
      <colorScale>
        <cfvo type="min"/>
        <cfvo type="percentile" val="50"/>
        <cfvo type="max"/>
        <color rgb="FF63BE7B"/>
        <color rgb="FFFFEB84"/>
        <color rgb="FFF8696B"/>
      </colorScale>
    </cfRule>
  </conditionalFormatting>
  <conditionalFormatting sqref="O41:S45">
    <cfRule type="colorScale" priority="576">
      <colorScale>
        <cfvo type="min"/>
        <cfvo type="percentile" val="50"/>
        <cfvo type="max"/>
        <color rgb="FF63BE7B"/>
        <color rgb="FFFFEB84"/>
        <color rgb="FFF8696B"/>
      </colorScale>
    </cfRule>
  </conditionalFormatting>
  <conditionalFormatting sqref="O48:S52">
    <cfRule type="colorScale" priority="574">
      <colorScale>
        <cfvo type="min"/>
        <cfvo type="percentile" val="50"/>
        <cfvo type="max"/>
        <color rgb="FF63BE7B"/>
        <color rgb="FFFFEB84"/>
        <color rgb="FFF8696B"/>
      </colorScale>
    </cfRule>
  </conditionalFormatting>
  <conditionalFormatting sqref="O55:S59">
    <cfRule type="colorScale" priority="573">
      <colorScale>
        <cfvo type="min"/>
        <cfvo type="percentile" val="50"/>
        <cfvo type="max"/>
        <color rgb="FF63BE7B"/>
        <color rgb="FFFFEB84"/>
        <color rgb="FFF8696B"/>
      </colorScale>
    </cfRule>
  </conditionalFormatting>
  <conditionalFormatting sqref="O62:S66">
    <cfRule type="colorScale" priority="572">
      <colorScale>
        <cfvo type="min"/>
        <cfvo type="percentile" val="50"/>
        <cfvo type="max"/>
        <color rgb="FF63BE7B"/>
        <color rgb="FFFFEB84"/>
        <color rgb="FFF8696B"/>
      </colorScale>
    </cfRule>
  </conditionalFormatting>
  <conditionalFormatting sqref="O69:S73">
    <cfRule type="colorScale" priority="571">
      <colorScale>
        <cfvo type="min"/>
        <cfvo type="percentile" val="50"/>
        <cfvo type="max"/>
        <color rgb="FF63BE7B"/>
        <color rgb="FFFFEB84"/>
        <color rgb="FFF8696B"/>
      </colorScale>
    </cfRule>
  </conditionalFormatting>
  <conditionalFormatting sqref="O76:S80">
    <cfRule type="colorScale" priority="570">
      <colorScale>
        <cfvo type="min"/>
        <cfvo type="percentile" val="50"/>
        <cfvo type="max"/>
        <color rgb="FF63BE7B"/>
        <color rgb="FFFFEB84"/>
        <color rgb="FFF8696B"/>
      </colorScale>
    </cfRule>
  </conditionalFormatting>
  <conditionalFormatting sqref="O83:S87">
    <cfRule type="colorScale" priority="569">
      <colorScale>
        <cfvo type="min"/>
        <cfvo type="percentile" val="50"/>
        <cfvo type="max"/>
        <color rgb="FF63BE7B"/>
        <color rgb="FFFFEB84"/>
        <color rgb="FFF8696B"/>
      </colorScale>
    </cfRule>
  </conditionalFormatting>
  <conditionalFormatting sqref="O90:S94">
    <cfRule type="colorScale" priority="568">
      <colorScale>
        <cfvo type="min"/>
        <cfvo type="percentile" val="50"/>
        <cfvo type="max"/>
        <color rgb="FF63BE7B"/>
        <color rgb="FFFFEB84"/>
        <color rgb="FFF8696B"/>
      </colorScale>
    </cfRule>
  </conditionalFormatting>
  <conditionalFormatting sqref="O97:S101">
    <cfRule type="colorScale" priority="567">
      <colorScale>
        <cfvo type="min"/>
        <cfvo type="percentile" val="50"/>
        <cfvo type="max"/>
        <color rgb="FF63BE7B"/>
        <color rgb="FFFFEB84"/>
        <color rgb="FFF8696B"/>
      </colorScale>
    </cfRule>
  </conditionalFormatting>
  <conditionalFormatting sqref="O104:S108">
    <cfRule type="colorScale" priority="566">
      <colorScale>
        <cfvo type="min"/>
        <cfvo type="percentile" val="50"/>
        <cfvo type="max"/>
        <color rgb="FF63BE7B"/>
        <color rgb="FFFFEB84"/>
        <color rgb="FFF8696B"/>
      </colorScale>
    </cfRule>
  </conditionalFormatting>
  <conditionalFormatting sqref="O111:S115">
    <cfRule type="colorScale" priority="564">
      <colorScale>
        <cfvo type="min"/>
        <cfvo type="percentile" val="50"/>
        <cfvo type="max"/>
        <color rgb="FF63BE7B"/>
        <color rgb="FFFFEB84"/>
        <color rgb="FFF8696B"/>
      </colorScale>
    </cfRule>
  </conditionalFormatting>
  <conditionalFormatting sqref="O118:S122">
    <cfRule type="colorScale" priority="562">
      <colorScale>
        <cfvo type="min"/>
        <cfvo type="percentile" val="50"/>
        <cfvo type="max"/>
        <color rgb="FF63BE7B"/>
        <color rgb="FFFFEB84"/>
        <color rgb="FFF8696B"/>
      </colorScale>
    </cfRule>
  </conditionalFormatting>
  <conditionalFormatting sqref="O125:S129">
    <cfRule type="colorScale" priority="559">
      <colorScale>
        <cfvo type="min"/>
        <cfvo type="percentile" val="50"/>
        <cfvo type="max"/>
        <color rgb="FF63BE7B"/>
        <color rgb="FFFFEB84"/>
        <color rgb="FFF8696B"/>
      </colorScale>
    </cfRule>
  </conditionalFormatting>
  <conditionalFormatting sqref="O132:S136">
    <cfRule type="colorScale" priority="558">
      <colorScale>
        <cfvo type="min"/>
        <cfvo type="percentile" val="50"/>
        <cfvo type="max"/>
        <color rgb="FF63BE7B"/>
        <color rgb="FFFFEB84"/>
        <color rgb="FFF8696B"/>
      </colorScale>
    </cfRule>
  </conditionalFormatting>
  <conditionalFormatting sqref="O139:S143">
    <cfRule type="colorScale" priority="557">
      <colorScale>
        <cfvo type="min"/>
        <cfvo type="percentile" val="50"/>
        <cfvo type="max"/>
        <color rgb="FF63BE7B"/>
        <color rgb="FFFFEB84"/>
        <color rgb="FFF8696B"/>
      </colorScale>
    </cfRule>
  </conditionalFormatting>
  <conditionalFormatting sqref="O146:S150">
    <cfRule type="colorScale" priority="556">
      <colorScale>
        <cfvo type="min"/>
        <cfvo type="percentile" val="50"/>
        <cfvo type="max"/>
        <color rgb="FF63BE7B"/>
        <color rgb="FFFFEB84"/>
        <color rgb="FFF8696B"/>
      </colorScale>
    </cfRule>
  </conditionalFormatting>
  <conditionalFormatting sqref="O153:S157">
    <cfRule type="colorScale" priority="543">
      <colorScale>
        <cfvo type="min"/>
        <cfvo type="percentile" val="50"/>
        <cfvo type="max"/>
        <color rgb="FF63BE7B"/>
        <color rgb="FFFFEB84"/>
        <color rgb="FFF8696B"/>
      </colorScale>
    </cfRule>
  </conditionalFormatting>
  <conditionalFormatting sqref="O160:S164">
    <cfRule type="colorScale" priority="541">
      <colorScale>
        <cfvo type="min"/>
        <cfvo type="percentile" val="50"/>
        <cfvo type="max"/>
        <color rgb="FF63BE7B"/>
        <color rgb="FFFFEB84"/>
        <color rgb="FFF8696B"/>
      </colorScale>
    </cfRule>
  </conditionalFormatting>
  <conditionalFormatting sqref="O167:S171">
    <cfRule type="colorScale" priority="539">
      <colorScale>
        <cfvo type="min"/>
        <cfvo type="percentile" val="50"/>
        <cfvo type="max"/>
        <color rgb="FF63BE7B"/>
        <color rgb="FFFFEB84"/>
        <color rgb="FFF8696B"/>
      </colorScale>
    </cfRule>
  </conditionalFormatting>
  <conditionalFormatting sqref="O174:S178">
    <cfRule type="colorScale" priority="538">
      <colorScale>
        <cfvo type="min"/>
        <cfvo type="percentile" val="50"/>
        <cfvo type="max"/>
        <color rgb="FF63BE7B"/>
        <color rgb="FFFFEB84"/>
        <color rgb="FFF8696B"/>
      </colorScale>
    </cfRule>
  </conditionalFormatting>
  <conditionalFormatting sqref="O181:S185">
    <cfRule type="colorScale" priority="537">
      <colorScale>
        <cfvo type="min"/>
        <cfvo type="percentile" val="50"/>
        <cfvo type="max"/>
        <color rgb="FF63BE7B"/>
        <color rgb="FFFFEB84"/>
        <color rgb="FFF8696B"/>
      </colorScale>
    </cfRule>
  </conditionalFormatting>
  <conditionalFormatting sqref="O188:S192">
    <cfRule type="colorScale" priority="536">
      <colorScale>
        <cfvo type="min"/>
        <cfvo type="percentile" val="50"/>
        <cfvo type="max"/>
        <color rgb="FF63BE7B"/>
        <color rgb="FFFFEB84"/>
        <color rgb="FFF8696B"/>
      </colorScale>
    </cfRule>
  </conditionalFormatting>
  <conditionalFormatting sqref="O195:S199">
    <cfRule type="colorScale" priority="535">
      <colorScale>
        <cfvo type="min"/>
        <cfvo type="percentile" val="50"/>
        <cfvo type="max"/>
        <color rgb="FF63BE7B"/>
        <color rgb="FFFFEB84"/>
        <color rgb="FFF8696B"/>
      </colorScale>
    </cfRule>
  </conditionalFormatting>
  <conditionalFormatting sqref="O202:S206">
    <cfRule type="colorScale" priority="418">
      <colorScale>
        <cfvo type="min"/>
        <cfvo type="percentile" val="50"/>
        <cfvo type="max"/>
        <color rgb="FF63BE7B"/>
        <color rgb="FFFFEB84"/>
        <color rgb="FFF8696B"/>
      </colorScale>
    </cfRule>
  </conditionalFormatting>
  <conditionalFormatting sqref="O209:S213">
    <cfRule type="colorScale" priority="412">
      <colorScale>
        <cfvo type="min"/>
        <cfvo type="percentile" val="50"/>
        <cfvo type="max"/>
        <color rgb="FF63BE7B"/>
        <color rgb="FFFFEB84"/>
        <color rgb="FFF8696B"/>
      </colorScale>
    </cfRule>
  </conditionalFormatting>
  <conditionalFormatting sqref="O216:S220">
    <cfRule type="colorScale" priority="53">
      <colorScale>
        <cfvo type="min"/>
        <cfvo type="percentile" val="50"/>
        <cfvo type="max"/>
        <color rgb="FF63BE7B"/>
        <color rgb="FFFFEB84"/>
        <color rgb="FFF8696B"/>
      </colorScale>
    </cfRule>
  </conditionalFormatting>
  <conditionalFormatting sqref="O223:S227">
    <cfRule type="colorScale" priority="79">
      <colorScale>
        <cfvo type="min"/>
        <cfvo type="percentile" val="50"/>
        <cfvo type="max"/>
        <color rgb="FF63BE7B"/>
        <color rgb="FFFFEB84"/>
        <color rgb="FFF8696B"/>
      </colorScale>
    </cfRule>
  </conditionalFormatting>
  <conditionalFormatting sqref="O230:S234">
    <cfRule type="colorScale" priority="410">
      <colorScale>
        <cfvo type="min"/>
        <cfvo type="percentile" val="50"/>
        <cfvo type="max"/>
        <color rgb="FF63BE7B"/>
        <color rgb="FFFFEB84"/>
        <color rgb="FFF8696B"/>
      </colorScale>
    </cfRule>
  </conditionalFormatting>
  <conditionalFormatting sqref="O237:S241">
    <cfRule type="colorScale" priority="409">
      <colorScale>
        <cfvo type="min"/>
        <cfvo type="percentile" val="50"/>
        <cfvo type="max"/>
        <color rgb="FF63BE7B"/>
        <color rgb="FFFFEB84"/>
        <color rgb="FFF8696B"/>
      </colorScale>
    </cfRule>
  </conditionalFormatting>
  <conditionalFormatting sqref="O244:S248">
    <cfRule type="colorScale" priority="377">
      <colorScale>
        <cfvo type="min"/>
        <cfvo type="percentile" val="50"/>
        <cfvo type="max"/>
        <color rgb="FF63BE7B"/>
        <color rgb="FFFFEB84"/>
        <color rgb="FFF8696B"/>
      </colorScale>
    </cfRule>
  </conditionalFormatting>
  <conditionalFormatting sqref="O251:S255">
    <cfRule type="colorScale" priority="322">
      <colorScale>
        <cfvo type="min"/>
        <cfvo type="percentile" val="50"/>
        <cfvo type="max"/>
        <color rgb="FF63BE7B"/>
        <color rgb="FFFFEB84"/>
        <color rgb="FFF8696B"/>
      </colorScale>
    </cfRule>
  </conditionalFormatting>
  <conditionalFormatting sqref="O258:S262">
    <cfRule type="colorScale" priority="296">
      <colorScale>
        <cfvo type="min"/>
        <cfvo type="percentile" val="50"/>
        <cfvo type="max"/>
        <color rgb="FF63BE7B"/>
        <color rgb="FFFFEB84"/>
        <color rgb="FFF8696B"/>
      </colorScale>
    </cfRule>
  </conditionalFormatting>
  <conditionalFormatting sqref="O265:S269">
    <cfRule type="colorScale" priority="243">
      <colorScale>
        <cfvo type="min"/>
        <cfvo type="percentile" val="50"/>
        <cfvo type="max"/>
        <color rgb="FF63BE7B"/>
        <color rgb="FFFFEB84"/>
        <color rgb="FFF8696B"/>
      </colorScale>
    </cfRule>
  </conditionalFormatting>
  <conditionalFormatting sqref="O272:S276">
    <cfRule type="colorScale" priority="217">
      <colorScale>
        <cfvo type="min"/>
        <cfvo type="percentile" val="50"/>
        <cfvo type="max"/>
        <color rgb="FF63BE7B"/>
        <color rgb="FFFFEB84"/>
        <color rgb="FFF8696B"/>
      </colorScale>
    </cfRule>
  </conditionalFormatting>
  <conditionalFormatting sqref="O279:S283">
    <cfRule type="colorScale" priority="139">
      <colorScale>
        <cfvo type="min"/>
        <cfvo type="percentile" val="50"/>
        <cfvo type="max"/>
        <color rgb="FF63BE7B"/>
        <color rgb="FFFFEB84"/>
        <color rgb="FFF8696B"/>
      </colorScale>
    </cfRule>
  </conditionalFormatting>
  <conditionalFormatting sqref="O286:S290">
    <cfRule type="colorScale" priority="113">
      <colorScale>
        <cfvo type="min"/>
        <cfvo type="percentile" val="50"/>
        <cfvo type="max"/>
        <color rgb="FF63BE7B"/>
        <color rgb="FFFFEB84"/>
        <color rgb="FFF8696B"/>
      </colorScale>
    </cfRule>
  </conditionalFormatting>
  <conditionalFormatting sqref="O293:S297">
    <cfRule type="colorScale" priority="11">
      <colorScale>
        <cfvo type="min"/>
        <cfvo type="percentile" val="50"/>
        <cfvo type="max"/>
        <color rgb="FF63BE7B"/>
        <color rgb="FFFFEB84"/>
        <color rgb="FFF8696B"/>
      </colorScale>
    </cfRule>
  </conditionalFormatting>
  <conditionalFormatting sqref="AC11">
    <cfRule type="colorScale" priority="778">
      <colorScale>
        <cfvo type="num" val="1"/>
        <cfvo type="percentile" val="50"/>
        <cfvo type="num" val="10"/>
        <color rgb="FF92D050"/>
        <color theme="9"/>
        <color rgb="FFFF0000"/>
      </colorScale>
    </cfRule>
    <cfRule type="colorScale" priority="779">
      <colorScale>
        <cfvo type="num" val="1"/>
        <cfvo type="percentile" val="50"/>
        <cfvo type="num" val="10"/>
        <color rgb="FF92D050"/>
        <color rgb="FFFFEB84"/>
        <color rgb="FFFF0000"/>
      </colorScale>
    </cfRule>
    <cfRule type="colorScale" priority="788">
      <colorScale>
        <cfvo type="num" val="1"/>
        <cfvo type="percentile" val="50"/>
        <cfvo type="num" val="10"/>
        <color rgb="FF92D050"/>
        <color theme="9"/>
        <color rgb="FFFF0000"/>
      </colorScale>
    </cfRule>
    <cfRule type="colorScale" priority="789">
      <colorScale>
        <cfvo type="num" val="1"/>
        <cfvo type="percentile" val="50"/>
        <cfvo type="num" val="10"/>
        <color rgb="FF92D050"/>
        <color rgb="FFFFEB84"/>
        <color rgb="FFFF0000"/>
      </colorScale>
    </cfRule>
    <cfRule type="colorScale" priority="804">
      <colorScale>
        <cfvo type="num" val="1"/>
        <cfvo type="percentile" val="50"/>
        <cfvo type="num" val="10"/>
        <color rgb="FF92D050"/>
        <color theme="9"/>
        <color rgb="FFFF0000"/>
      </colorScale>
    </cfRule>
    <cfRule type="colorScale" priority="805">
      <colorScale>
        <cfvo type="num" val="1"/>
        <cfvo type="percentile" val="50"/>
        <cfvo type="num" val="10"/>
        <color rgb="FF92D050"/>
        <color rgb="FFFFEB84"/>
        <color rgb="FFFF0000"/>
      </colorScale>
    </cfRule>
    <cfRule type="colorScale" priority="814">
      <colorScale>
        <cfvo type="num" val="1"/>
        <cfvo type="percentile" val="50"/>
        <cfvo type="num" val="10"/>
        <color rgb="FF92D050"/>
        <color theme="9"/>
        <color rgb="FFFF0000"/>
      </colorScale>
    </cfRule>
    <cfRule type="colorScale" priority="815">
      <colorScale>
        <cfvo type="num" val="1"/>
        <cfvo type="percentile" val="50"/>
        <cfvo type="num" val="10"/>
        <color rgb="FF92D050"/>
        <color rgb="FFFFEB84"/>
        <color rgb="FFFF0000"/>
      </colorScale>
    </cfRule>
  </conditionalFormatting>
  <conditionalFormatting sqref="AC11:AC17 K11:K24">
    <cfRule type="colorScale" priority="807">
      <colorScale>
        <cfvo type="min"/>
        <cfvo type="percentile" val="50"/>
        <cfvo type="max"/>
        <color rgb="FF63BE7B"/>
        <color rgb="FFFFEB84"/>
        <color rgb="FFF8696B"/>
      </colorScale>
    </cfRule>
  </conditionalFormatting>
  <conditionalFormatting sqref="K18:K24 AC11:AC17">
    <cfRule type="colorScale" priority="781">
      <colorScale>
        <cfvo type="min"/>
        <cfvo type="percentile" val="50"/>
        <cfvo type="max"/>
        <color rgb="FF63BE7B"/>
        <color rgb="FFFFEB84"/>
        <color rgb="FFF8696B"/>
      </colorScale>
    </cfRule>
  </conditionalFormatting>
  <conditionalFormatting sqref="AC11:AC17">
    <cfRule type="colorScale" priority="772">
      <colorScale>
        <cfvo type="min"/>
        <cfvo type="percentile" val="50"/>
        <cfvo type="max"/>
        <color rgb="FF63BE7B"/>
        <color rgb="FFFFEB84"/>
        <color rgb="FFF8696B"/>
      </colorScale>
    </cfRule>
    <cfRule type="colorScale" priority="773">
      <colorScale>
        <cfvo type="num" val="1"/>
        <cfvo type="percent" val="50"/>
        <cfvo type="num" val="10"/>
        <color rgb="FF63BE7B"/>
        <color rgb="FFFBD280"/>
        <color rgb="FFEF676A"/>
      </colorScale>
    </cfRule>
    <cfRule type="colorScale" priority="774">
      <colorScale>
        <cfvo type="num" val="1"/>
        <cfvo type="percentile" val="50"/>
        <cfvo type="num" val="10"/>
        <color rgb="FF63BE7B"/>
        <color rgb="FFFFEB84"/>
        <color rgb="FFEF676A"/>
      </colorScale>
    </cfRule>
    <cfRule type="colorScale" priority="775">
      <colorScale>
        <cfvo type="num" val="1"/>
        <cfvo type="percentile" val="50"/>
        <cfvo type="num" val="10"/>
        <color rgb="FF63BE7B"/>
        <color rgb="FFFFEB84"/>
        <color rgb="FFEF676A"/>
      </colorScale>
    </cfRule>
    <cfRule type="colorScale" priority="776">
      <colorScale>
        <cfvo type="num" val="1"/>
        <cfvo type="percentile" val="50"/>
        <cfvo type="num" val="5"/>
        <color rgb="FF63BE7B"/>
        <color rgb="FFFFEB84"/>
        <color rgb="FFF8696B"/>
      </colorScale>
    </cfRule>
    <cfRule type="colorScale" priority="777">
      <colorScale>
        <cfvo type="num" val="1"/>
        <cfvo type="percentile" val="50"/>
        <cfvo type="num" val="5"/>
        <color rgb="FF92D050"/>
        <color rgb="FFFFEB84"/>
        <color rgb="FFC00000"/>
      </colorScale>
    </cfRule>
    <cfRule type="colorScale" priority="780">
      <colorScale>
        <cfvo type="min"/>
        <cfvo type="percentile" val="50"/>
        <cfvo type="max"/>
        <color rgb="FF63BE7B"/>
        <color rgb="FFFFEB84"/>
        <color rgb="FFF8696B"/>
      </colorScale>
    </cfRule>
    <cfRule type="colorScale" priority="783">
      <colorScale>
        <cfvo type="num" val="1"/>
        <cfvo type="percent" val="50"/>
        <cfvo type="num" val="10"/>
        <color rgb="FF63BE7B"/>
        <color rgb="FFFBD280"/>
        <color rgb="FFEF676A"/>
      </colorScale>
    </cfRule>
    <cfRule type="colorScale" priority="784">
      <colorScale>
        <cfvo type="num" val="1"/>
        <cfvo type="percentile" val="50"/>
        <cfvo type="num" val="10"/>
        <color rgb="FF63BE7B"/>
        <color rgb="FFFFEB84"/>
        <color rgb="FFEF676A"/>
      </colorScale>
    </cfRule>
    <cfRule type="colorScale" priority="785">
      <colorScale>
        <cfvo type="num" val="1"/>
        <cfvo type="percentile" val="50"/>
        <cfvo type="num" val="10"/>
        <color rgb="FF63BE7B"/>
        <color rgb="FFFFEB84"/>
        <color rgb="FFEF676A"/>
      </colorScale>
    </cfRule>
    <cfRule type="colorScale" priority="786">
      <colorScale>
        <cfvo type="num" val="1"/>
        <cfvo type="percentile" val="50"/>
        <cfvo type="num" val="5"/>
        <color rgb="FF63BE7B"/>
        <color rgb="FFFFEB84"/>
        <color rgb="FFF8696B"/>
      </colorScale>
    </cfRule>
    <cfRule type="colorScale" priority="787">
      <colorScale>
        <cfvo type="num" val="1"/>
        <cfvo type="percentile" val="50"/>
        <cfvo type="num" val="5"/>
        <color rgb="FF92D050"/>
        <color rgb="FFFFEB84"/>
        <color rgb="FFC00000"/>
      </colorScale>
    </cfRule>
    <cfRule type="colorScale" priority="798">
      <colorScale>
        <cfvo type="min"/>
        <cfvo type="percentile" val="50"/>
        <cfvo type="max"/>
        <color rgb="FF63BE7B"/>
        <color rgb="FFFFEB84"/>
        <color rgb="FFF8696B"/>
      </colorScale>
    </cfRule>
    <cfRule type="colorScale" priority="799">
      <colorScale>
        <cfvo type="num" val="1"/>
        <cfvo type="percent" val="50"/>
        <cfvo type="num" val="10"/>
        <color rgb="FF63BE7B"/>
        <color rgb="FFFBD280"/>
        <color rgb="FFEF676A"/>
      </colorScale>
    </cfRule>
    <cfRule type="colorScale" priority="800">
      <colorScale>
        <cfvo type="num" val="1"/>
        <cfvo type="percentile" val="50"/>
        <cfvo type="num" val="10"/>
        <color rgb="FF63BE7B"/>
        <color rgb="FFFFEB84"/>
        <color rgb="FFEF676A"/>
      </colorScale>
    </cfRule>
    <cfRule type="colorScale" priority="801">
      <colorScale>
        <cfvo type="num" val="1"/>
        <cfvo type="percentile" val="50"/>
        <cfvo type="num" val="10"/>
        <color rgb="FF63BE7B"/>
        <color rgb="FFFFEB84"/>
        <color rgb="FFEF676A"/>
      </colorScale>
    </cfRule>
    <cfRule type="colorScale" priority="802">
      <colorScale>
        <cfvo type="num" val="1"/>
        <cfvo type="percentile" val="50"/>
        <cfvo type="num" val="5"/>
        <color rgb="FF63BE7B"/>
        <color rgb="FFFFEB84"/>
        <color rgb="FFF8696B"/>
      </colorScale>
    </cfRule>
    <cfRule type="colorScale" priority="803">
      <colorScale>
        <cfvo type="num" val="1"/>
        <cfvo type="percentile" val="50"/>
        <cfvo type="num" val="5"/>
        <color rgb="FF92D050"/>
        <color rgb="FFFFEB84"/>
        <color rgb="FFC00000"/>
      </colorScale>
    </cfRule>
    <cfRule type="colorScale" priority="806">
      <colorScale>
        <cfvo type="min"/>
        <cfvo type="percentile" val="50"/>
        <cfvo type="max"/>
        <color rgb="FF63BE7B"/>
        <color rgb="FFFFEB84"/>
        <color rgb="FFF8696B"/>
      </colorScale>
    </cfRule>
    <cfRule type="colorScale" priority="809">
      <colorScale>
        <cfvo type="num" val="1"/>
        <cfvo type="percent" val="50"/>
        <cfvo type="num" val="10"/>
        <color rgb="FF63BE7B"/>
        <color rgb="FFFBD280"/>
        <color rgb="FFEF676A"/>
      </colorScale>
    </cfRule>
    <cfRule type="colorScale" priority="810">
      <colorScale>
        <cfvo type="num" val="1"/>
        <cfvo type="percentile" val="50"/>
        <cfvo type="num" val="10"/>
        <color rgb="FF63BE7B"/>
        <color rgb="FFFFEB84"/>
        <color rgb="FFEF676A"/>
      </colorScale>
    </cfRule>
    <cfRule type="colorScale" priority="811">
      <colorScale>
        <cfvo type="num" val="1"/>
        <cfvo type="percentile" val="50"/>
        <cfvo type="num" val="10"/>
        <color rgb="FF63BE7B"/>
        <color rgb="FFFFEB84"/>
        <color rgb="FFEF676A"/>
      </colorScale>
    </cfRule>
    <cfRule type="colorScale" priority="812">
      <colorScale>
        <cfvo type="num" val="1"/>
        <cfvo type="percentile" val="50"/>
        <cfvo type="num" val="5"/>
        <color rgb="FF63BE7B"/>
        <color rgb="FFFFEB84"/>
        <color rgb="FFF8696B"/>
      </colorScale>
    </cfRule>
    <cfRule type="colorScale" priority="813">
      <colorScale>
        <cfvo type="num" val="1"/>
        <cfvo type="percentile" val="50"/>
        <cfvo type="num" val="5"/>
        <color rgb="FF92D050"/>
        <color rgb="FFFFEB84"/>
        <color rgb="FFC00000"/>
      </colorScale>
    </cfRule>
  </conditionalFormatting>
  <conditionalFormatting sqref="AC18 AC32 AC39 AC46 AC53 AC60 AC67 AC74 AC81 AC88 AC95 AC102 AC109 AC116 AC123 AC130 AC137 AC144 AC151 AC158 AC165 AC172 AC179 AC186 AC193 AC200 AC207 AC228 AC235">
    <cfRule type="colorScale" priority="429">
      <colorScale>
        <cfvo type="num" val="1"/>
        <cfvo type="percentile" val="50"/>
        <cfvo type="num" val="10"/>
        <color rgb="FF92D050"/>
        <color theme="9"/>
        <color rgb="FFFF0000"/>
      </colorScale>
    </cfRule>
    <cfRule type="colorScale" priority="430">
      <colorScale>
        <cfvo type="num" val="1"/>
        <cfvo type="percentile" val="50"/>
        <cfvo type="num" val="10"/>
        <color rgb="FF92D050"/>
        <color rgb="FFFFEB84"/>
        <color rgb="FFFF0000"/>
      </colorScale>
    </cfRule>
    <cfRule type="colorScale" priority="438">
      <colorScale>
        <cfvo type="num" val="1"/>
        <cfvo type="percentile" val="50"/>
        <cfvo type="num" val="10"/>
        <color rgb="FF92D050"/>
        <color theme="9"/>
        <color rgb="FFFF0000"/>
      </colorScale>
    </cfRule>
    <cfRule type="colorScale" priority="439">
      <colorScale>
        <cfvo type="num" val="1"/>
        <cfvo type="percentile" val="50"/>
        <cfvo type="num" val="10"/>
        <color rgb="FF92D050"/>
        <color rgb="FFFFEB84"/>
        <color rgb="FFFF0000"/>
      </colorScale>
    </cfRule>
    <cfRule type="colorScale" priority="446">
      <colorScale>
        <cfvo type="num" val="1"/>
        <cfvo type="percentile" val="50"/>
        <cfvo type="num" val="10"/>
        <color rgb="FF92D050"/>
        <color theme="9"/>
        <color rgb="FFFF0000"/>
      </colorScale>
    </cfRule>
    <cfRule type="colorScale" priority="447">
      <colorScale>
        <cfvo type="num" val="1"/>
        <cfvo type="percentile" val="50"/>
        <cfvo type="num" val="10"/>
        <color rgb="FF92D050"/>
        <color rgb="FFFFEB84"/>
        <color rgb="FFFF0000"/>
      </colorScale>
    </cfRule>
    <cfRule type="colorScale" priority="455">
      <colorScale>
        <cfvo type="num" val="1"/>
        <cfvo type="percentile" val="50"/>
        <cfvo type="num" val="10"/>
        <color rgb="FF92D050"/>
        <color theme="9"/>
        <color rgb="FFFF0000"/>
      </colorScale>
    </cfRule>
    <cfRule type="colorScale" priority="456">
      <colorScale>
        <cfvo type="num" val="1"/>
        <cfvo type="percentile" val="50"/>
        <cfvo type="num" val="10"/>
        <color rgb="FF92D050"/>
        <color rgb="FFFFEB84"/>
        <color rgb="FFFF0000"/>
      </colorScale>
    </cfRule>
  </conditionalFormatting>
  <conditionalFormatting sqref="AC25">
    <cfRule type="colorScale" priority="261">
      <colorScale>
        <cfvo type="num" val="1"/>
        <cfvo type="percentile" val="50"/>
        <cfvo type="num" val="10"/>
        <color rgb="FF92D050"/>
        <color theme="9"/>
        <color rgb="FFFF0000"/>
      </colorScale>
    </cfRule>
    <cfRule type="colorScale" priority="262">
      <colorScale>
        <cfvo type="num" val="1"/>
        <cfvo type="percentile" val="50"/>
        <cfvo type="num" val="10"/>
        <color rgb="FF92D050"/>
        <color rgb="FFFFEB84"/>
        <color rgb="FFFF0000"/>
      </colorScale>
    </cfRule>
    <cfRule type="colorScale" priority="263">
      <colorScale>
        <cfvo type="num" val="1"/>
        <cfvo type="percentile" val="50"/>
        <cfvo type="num" val="10"/>
        <color rgb="FF92D050"/>
        <color theme="9"/>
        <color rgb="FFFF0000"/>
      </colorScale>
    </cfRule>
    <cfRule type="colorScale" priority="264">
      <colorScale>
        <cfvo type="num" val="1"/>
        <cfvo type="percentile" val="50"/>
        <cfvo type="num" val="10"/>
        <color rgb="FF92D050"/>
        <color rgb="FFFFEB84"/>
        <color rgb="FFFF0000"/>
      </colorScale>
    </cfRule>
    <cfRule type="colorScale" priority="265">
      <colorScale>
        <cfvo type="num" val="1"/>
        <cfvo type="percentile" val="50"/>
        <cfvo type="num" val="10"/>
        <color rgb="FF92D050"/>
        <color theme="9"/>
        <color rgb="FFFF0000"/>
      </colorScale>
    </cfRule>
    <cfRule type="colorScale" priority="266">
      <colorScale>
        <cfvo type="num" val="1"/>
        <cfvo type="percentile" val="50"/>
        <cfvo type="num" val="10"/>
        <color rgb="FF92D050"/>
        <color rgb="FFFFEB84"/>
        <color rgb="FFFF0000"/>
      </colorScale>
    </cfRule>
    <cfRule type="colorScale" priority="267">
      <colorScale>
        <cfvo type="num" val="1"/>
        <cfvo type="percentile" val="50"/>
        <cfvo type="num" val="10"/>
        <color rgb="FF92D050"/>
        <color theme="9"/>
        <color rgb="FFFF0000"/>
      </colorScale>
    </cfRule>
    <cfRule type="colorScale" priority="268">
      <colorScale>
        <cfvo type="num" val="1"/>
        <cfvo type="percentile" val="50"/>
        <cfvo type="num" val="10"/>
        <color rgb="FF92D050"/>
        <color rgb="FFFFEB84"/>
        <color rgb="FFFF0000"/>
      </colorScale>
    </cfRule>
  </conditionalFormatting>
  <conditionalFormatting sqref="AC25:AC31">
    <cfRule type="colorScale" priority="278">
      <colorScale>
        <cfvo type="num" val="1"/>
        <cfvo type="percent" val="50"/>
        <cfvo type="num" val="10"/>
        <color rgb="FF63BE7B"/>
        <color rgb="FFFBD280"/>
        <color rgb="FFEF676A"/>
      </colorScale>
    </cfRule>
    <cfRule type="colorScale" priority="279">
      <colorScale>
        <cfvo type="num" val="1"/>
        <cfvo type="percentile" val="50"/>
        <cfvo type="num" val="10"/>
        <color rgb="FF63BE7B"/>
        <color rgb="FFFFEB84"/>
        <color rgb="FFEF676A"/>
      </colorScale>
    </cfRule>
    <cfRule type="colorScale" priority="280">
      <colorScale>
        <cfvo type="num" val="1"/>
        <cfvo type="percentile" val="50"/>
        <cfvo type="num" val="10"/>
        <color rgb="FF63BE7B"/>
        <color rgb="FFFFEB84"/>
        <color rgb="FFEF676A"/>
      </colorScale>
    </cfRule>
    <cfRule type="colorScale" priority="281">
      <colorScale>
        <cfvo type="num" val="1"/>
        <cfvo type="percentile" val="50"/>
        <cfvo type="num" val="5"/>
        <color rgb="FF63BE7B"/>
        <color rgb="FFFFEB84"/>
        <color rgb="FFF8696B"/>
      </colorScale>
    </cfRule>
    <cfRule type="colorScale" priority="282">
      <colorScale>
        <cfvo type="num" val="1"/>
        <cfvo type="percentile" val="50"/>
        <cfvo type="num" val="5"/>
        <color rgb="FF92D050"/>
        <color rgb="FFFFEB84"/>
        <color rgb="FFC00000"/>
      </colorScale>
    </cfRule>
    <cfRule type="colorScale" priority="283">
      <colorScale>
        <cfvo type="min"/>
        <cfvo type="percentile" val="50"/>
        <cfvo type="max"/>
        <color rgb="FF63BE7B"/>
        <color rgb="FFFFEB84"/>
        <color rgb="FFF8696B"/>
      </colorScale>
    </cfRule>
    <cfRule type="colorScale" priority="285">
      <colorScale>
        <cfvo type="min"/>
        <cfvo type="percentile" val="50"/>
        <cfvo type="max"/>
        <color theme="6"/>
        <color rgb="FFFFEB84"/>
        <color rgb="FFEF676A"/>
      </colorScale>
    </cfRule>
    <cfRule type="colorScale" priority="286">
      <colorScale>
        <cfvo type="min"/>
        <cfvo type="percentile" val="50"/>
        <cfvo type="max"/>
        <color rgb="FFF8696B"/>
        <color rgb="FFFFEB84"/>
        <color rgb="FF63BE7B"/>
      </colorScale>
    </cfRule>
  </conditionalFormatting>
  <conditionalFormatting sqref="AC214">
    <cfRule type="colorScale" priority="54">
      <colorScale>
        <cfvo type="num" val="1"/>
        <cfvo type="percentile" val="50"/>
        <cfvo type="num" val="10"/>
        <color rgb="FF92D050"/>
        <color theme="9"/>
        <color rgb="FFFF0000"/>
      </colorScale>
    </cfRule>
    <cfRule type="colorScale" priority="55">
      <colorScale>
        <cfvo type="num" val="1"/>
        <cfvo type="percentile" val="50"/>
        <cfvo type="num" val="10"/>
        <color rgb="FF92D050"/>
        <color rgb="FFFFEB84"/>
        <color rgb="FFFF0000"/>
      </colorScale>
    </cfRule>
    <cfRule type="colorScale" priority="56">
      <colorScale>
        <cfvo type="num" val="1"/>
        <cfvo type="percentile" val="50"/>
        <cfvo type="num" val="10"/>
        <color rgb="FF92D050"/>
        <color theme="9"/>
        <color rgb="FFFF0000"/>
      </colorScale>
    </cfRule>
    <cfRule type="colorScale" priority="57">
      <colorScale>
        <cfvo type="num" val="1"/>
        <cfvo type="percentile" val="50"/>
        <cfvo type="num" val="10"/>
        <color rgb="FF92D050"/>
        <color rgb="FFFFEB84"/>
        <color rgb="FFFF0000"/>
      </colorScale>
    </cfRule>
    <cfRule type="colorScale" priority="58">
      <colorScale>
        <cfvo type="num" val="1"/>
        <cfvo type="percentile" val="50"/>
        <cfvo type="num" val="10"/>
        <color rgb="FF92D050"/>
        <color theme="9"/>
        <color rgb="FFFF0000"/>
      </colorScale>
    </cfRule>
    <cfRule type="colorScale" priority="59">
      <colorScale>
        <cfvo type="num" val="1"/>
        <cfvo type="percentile" val="50"/>
        <cfvo type="num" val="10"/>
        <color rgb="FF92D050"/>
        <color rgb="FFFFEB84"/>
        <color rgb="FFFF0000"/>
      </colorScale>
    </cfRule>
    <cfRule type="colorScale" priority="60">
      <colorScale>
        <cfvo type="num" val="1"/>
        <cfvo type="percentile" val="50"/>
        <cfvo type="num" val="10"/>
        <color rgb="FF92D050"/>
        <color theme="9"/>
        <color rgb="FFFF0000"/>
      </colorScale>
    </cfRule>
    <cfRule type="colorScale" priority="61">
      <colorScale>
        <cfvo type="num" val="1"/>
        <cfvo type="percentile" val="50"/>
        <cfvo type="num" val="10"/>
        <color rgb="FF92D050"/>
        <color rgb="FFFFEB84"/>
        <color rgb="FFFF0000"/>
      </colorScale>
    </cfRule>
  </conditionalFormatting>
  <conditionalFormatting sqref="AC214:AC220">
    <cfRule type="colorScale" priority="71">
      <colorScale>
        <cfvo type="min"/>
        <cfvo type="percentile" val="50"/>
        <cfvo type="max"/>
        <color theme="6"/>
        <color rgb="FFFFEB84"/>
        <color rgb="FFEF676A"/>
      </colorScale>
    </cfRule>
    <cfRule type="colorScale" priority="72">
      <colorScale>
        <cfvo type="min"/>
        <cfvo type="percentile" val="50"/>
        <cfvo type="max"/>
        <color rgb="FFF8696B"/>
        <color rgb="FFFFEB84"/>
        <color rgb="FF63BE7B"/>
      </colorScale>
    </cfRule>
    <cfRule type="colorScale" priority="73">
      <colorScale>
        <cfvo type="num" val="1"/>
        <cfvo type="percent" val="50"/>
        <cfvo type="num" val="10"/>
        <color rgb="FF63BE7B"/>
        <color rgb="FFFBD280"/>
        <color rgb="FFEF676A"/>
      </colorScale>
    </cfRule>
    <cfRule type="colorScale" priority="74">
      <colorScale>
        <cfvo type="num" val="1"/>
        <cfvo type="percentile" val="50"/>
        <cfvo type="num" val="10"/>
        <color rgb="FF63BE7B"/>
        <color rgb="FFFFEB84"/>
        <color rgb="FFEF676A"/>
      </colorScale>
    </cfRule>
    <cfRule type="colorScale" priority="75">
      <colorScale>
        <cfvo type="num" val="1"/>
        <cfvo type="percentile" val="50"/>
        <cfvo type="num" val="10"/>
        <color rgb="FF63BE7B"/>
        <color rgb="FFFFEB84"/>
        <color rgb="FFEF676A"/>
      </colorScale>
    </cfRule>
    <cfRule type="colorScale" priority="76">
      <colorScale>
        <cfvo type="num" val="1"/>
        <cfvo type="percentile" val="50"/>
        <cfvo type="num" val="5"/>
        <color rgb="FF63BE7B"/>
        <color rgb="FFFFEB84"/>
        <color rgb="FFF8696B"/>
      </colorScale>
    </cfRule>
    <cfRule type="colorScale" priority="77">
      <colorScale>
        <cfvo type="num" val="1"/>
        <cfvo type="percentile" val="50"/>
        <cfvo type="num" val="5"/>
        <color rgb="FF92D050"/>
        <color rgb="FFFFEB84"/>
        <color rgb="FFC00000"/>
      </colorScale>
    </cfRule>
    <cfRule type="colorScale" priority="78">
      <colorScale>
        <cfvo type="min"/>
        <cfvo type="percentile" val="50"/>
        <cfvo type="max"/>
        <color rgb="FF63BE7B"/>
        <color rgb="FFFFEB84"/>
        <color rgb="FFF8696B"/>
      </colorScale>
    </cfRule>
  </conditionalFormatting>
  <conditionalFormatting sqref="AC221">
    <cfRule type="colorScale" priority="80">
      <colorScale>
        <cfvo type="num" val="1"/>
        <cfvo type="percentile" val="50"/>
        <cfvo type="num" val="10"/>
        <color rgb="FF92D050"/>
        <color theme="9"/>
        <color rgb="FFFF0000"/>
      </colorScale>
    </cfRule>
    <cfRule type="colorScale" priority="81">
      <colorScale>
        <cfvo type="num" val="1"/>
        <cfvo type="percentile" val="50"/>
        <cfvo type="num" val="10"/>
        <color rgb="FF92D050"/>
        <color rgb="FFFFEB84"/>
        <color rgb="FFFF0000"/>
      </colorScale>
    </cfRule>
    <cfRule type="colorScale" priority="82">
      <colorScale>
        <cfvo type="num" val="1"/>
        <cfvo type="percentile" val="50"/>
        <cfvo type="num" val="10"/>
        <color rgb="FF92D050"/>
        <color theme="9"/>
        <color rgb="FFFF0000"/>
      </colorScale>
    </cfRule>
    <cfRule type="colorScale" priority="83">
      <colorScale>
        <cfvo type="num" val="1"/>
        <cfvo type="percentile" val="50"/>
        <cfvo type="num" val="10"/>
        <color rgb="FF92D050"/>
        <color rgb="FFFFEB84"/>
        <color rgb="FFFF0000"/>
      </colorScale>
    </cfRule>
    <cfRule type="colorScale" priority="84">
      <colorScale>
        <cfvo type="num" val="1"/>
        <cfvo type="percentile" val="50"/>
        <cfvo type="num" val="10"/>
        <color rgb="FF92D050"/>
        <color theme="9"/>
        <color rgb="FFFF0000"/>
      </colorScale>
    </cfRule>
    <cfRule type="colorScale" priority="85">
      <colorScale>
        <cfvo type="num" val="1"/>
        <cfvo type="percentile" val="50"/>
        <cfvo type="num" val="10"/>
        <color rgb="FF92D050"/>
        <color rgb="FFFFEB84"/>
        <color rgb="FFFF0000"/>
      </colorScale>
    </cfRule>
    <cfRule type="colorScale" priority="86">
      <colorScale>
        <cfvo type="num" val="1"/>
        <cfvo type="percentile" val="50"/>
        <cfvo type="num" val="10"/>
        <color rgb="FF92D050"/>
        <color theme="9"/>
        <color rgb="FFFF0000"/>
      </colorScale>
    </cfRule>
    <cfRule type="colorScale" priority="87">
      <colorScale>
        <cfvo type="num" val="1"/>
        <cfvo type="percentile" val="50"/>
        <cfvo type="num" val="10"/>
        <color rgb="FF92D050"/>
        <color rgb="FFFFEB84"/>
        <color rgb="FFFF0000"/>
      </colorScale>
    </cfRule>
  </conditionalFormatting>
  <conditionalFormatting sqref="AC221:AC227">
    <cfRule type="colorScale" priority="97">
      <colorScale>
        <cfvo type="min"/>
        <cfvo type="percentile" val="50"/>
        <cfvo type="max"/>
        <color theme="6"/>
        <color rgb="FFFFEB84"/>
        <color rgb="FFEF676A"/>
      </colorScale>
    </cfRule>
    <cfRule type="colorScale" priority="98">
      <colorScale>
        <cfvo type="min"/>
        <cfvo type="percentile" val="50"/>
        <cfvo type="max"/>
        <color rgb="FFF8696B"/>
        <color rgb="FFFFEB84"/>
        <color rgb="FF63BE7B"/>
      </colorScale>
    </cfRule>
    <cfRule type="colorScale" priority="99">
      <colorScale>
        <cfvo type="num" val="1"/>
        <cfvo type="percent" val="50"/>
        <cfvo type="num" val="10"/>
        <color rgb="FF63BE7B"/>
        <color rgb="FFFBD280"/>
        <color rgb="FFEF676A"/>
      </colorScale>
    </cfRule>
    <cfRule type="colorScale" priority="100">
      <colorScale>
        <cfvo type="num" val="1"/>
        <cfvo type="percentile" val="50"/>
        <cfvo type="num" val="10"/>
        <color rgb="FF63BE7B"/>
        <color rgb="FFFFEB84"/>
        <color rgb="FFEF676A"/>
      </colorScale>
    </cfRule>
    <cfRule type="colorScale" priority="101">
      <colorScale>
        <cfvo type="num" val="1"/>
        <cfvo type="percentile" val="50"/>
        <cfvo type="num" val="10"/>
        <color rgb="FF63BE7B"/>
        <color rgb="FFFFEB84"/>
        <color rgb="FFEF676A"/>
      </colorScale>
    </cfRule>
    <cfRule type="colorScale" priority="102">
      <colorScale>
        <cfvo type="num" val="1"/>
        <cfvo type="percentile" val="50"/>
        <cfvo type="num" val="5"/>
        <color rgb="FF63BE7B"/>
        <color rgb="FFFFEB84"/>
        <color rgb="FFF8696B"/>
      </colorScale>
    </cfRule>
    <cfRule type="colorScale" priority="103">
      <colorScale>
        <cfvo type="num" val="1"/>
        <cfvo type="percentile" val="50"/>
        <cfvo type="num" val="5"/>
        <color rgb="FF92D050"/>
        <color rgb="FFFFEB84"/>
        <color rgb="FFC00000"/>
      </colorScale>
    </cfRule>
    <cfRule type="colorScale" priority="104">
      <colorScale>
        <cfvo type="min"/>
        <cfvo type="percentile" val="50"/>
        <cfvo type="max"/>
        <color rgb="FF63BE7B"/>
        <color rgb="FFFFEB84"/>
        <color rgb="FFF8696B"/>
      </colorScale>
    </cfRule>
  </conditionalFormatting>
  <conditionalFormatting sqref="AC242">
    <cfRule type="colorScale" priority="378">
      <colorScale>
        <cfvo type="num" val="1"/>
        <cfvo type="percentile" val="50"/>
        <cfvo type="num" val="10"/>
        <color rgb="FF92D050"/>
        <color theme="9"/>
        <color rgb="FFFF0000"/>
      </colorScale>
    </cfRule>
    <cfRule type="colorScale" priority="379">
      <colorScale>
        <cfvo type="num" val="1"/>
        <cfvo type="percentile" val="50"/>
        <cfvo type="num" val="10"/>
        <color rgb="FF92D050"/>
        <color rgb="FFFFEB84"/>
        <color rgb="FFFF0000"/>
      </colorScale>
    </cfRule>
    <cfRule type="colorScale" priority="380">
      <colorScale>
        <cfvo type="num" val="1"/>
        <cfvo type="percentile" val="50"/>
        <cfvo type="num" val="10"/>
        <color rgb="FF92D050"/>
        <color theme="9"/>
        <color rgb="FFFF0000"/>
      </colorScale>
    </cfRule>
    <cfRule type="colorScale" priority="381">
      <colorScale>
        <cfvo type="num" val="1"/>
        <cfvo type="percentile" val="50"/>
        <cfvo type="num" val="10"/>
        <color rgb="FF92D050"/>
        <color rgb="FFFFEB84"/>
        <color rgb="FFFF0000"/>
      </colorScale>
    </cfRule>
    <cfRule type="colorScale" priority="382">
      <colorScale>
        <cfvo type="num" val="1"/>
        <cfvo type="percentile" val="50"/>
        <cfvo type="num" val="10"/>
        <color rgb="FF92D050"/>
        <color theme="9"/>
        <color rgb="FFFF0000"/>
      </colorScale>
    </cfRule>
    <cfRule type="colorScale" priority="383">
      <colorScale>
        <cfvo type="num" val="1"/>
        <cfvo type="percentile" val="50"/>
        <cfvo type="num" val="10"/>
        <color rgb="FF92D050"/>
        <color rgb="FFFFEB84"/>
        <color rgb="FFFF0000"/>
      </colorScale>
    </cfRule>
    <cfRule type="colorScale" priority="384">
      <colorScale>
        <cfvo type="num" val="1"/>
        <cfvo type="percentile" val="50"/>
        <cfvo type="num" val="10"/>
        <color rgb="FF92D050"/>
        <color theme="9"/>
        <color rgb="FFFF0000"/>
      </colorScale>
    </cfRule>
    <cfRule type="colorScale" priority="385">
      <colorScale>
        <cfvo type="num" val="1"/>
        <cfvo type="percentile" val="50"/>
        <cfvo type="num" val="10"/>
        <color rgb="FF92D050"/>
        <color rgb="FFFFEB84"/>
        <color rgb="FFFF0000"/>
      </colorScale>
    </cfRule>
  </conditionalFormatting>
  <conditionalFormatting sqref="AC242:AC248">
    <cfRule type="colorScale" priority="394">
      <colorScale>
        <cfvo type="num" val="1"/>
        <cfvo type="percent" val="50"/>
        <cfvo type="num" val="10"/>
        <color rgb="FF63BE7B"/>
        <color rgb="FFFBD280"/>
        <color rgb="FFEF676A"/>
      </colorScale>
    </cfRule>
    <cfRule type="colorScale" priority="395">
      <colorScale>
        <cfvo type="num" val="1"/>
        <cfvo type="percentile" val="50"/>
        <cfvo type="num" val="10"/>
        <color rgb="FF63BE7B"/>
        <color rgb="FFFFEB84"/>
        <color rgb="FFEF676A"/>
      </colorScale>
    </cfRule>
    <cfRule type="colorScale" priority="396">
      <colorScale>
        <cfvo type="num" val="1"/>
        <cfvo type="percentile" val="50"/>
        <cfvo type="num" val="10"/>
        <color rgb="FF63BE7B"/>
        <color rgb="FFFFEB84"/>
        <color rgb="FFEF676A"/>
      </colorScale>
    </cfRule>
    <cfRule type="colorScale" priority="397">
      <colorScale>
        <cfvo type="num" val="1"/>
        <cfvo type="percentile" val="50"/>
        <cfvo type="num" val="5"/>
        <color rgb="FF63BE7B"/>
        <color rgb="FFFFEB84"/>
        <color rgb="FFF8696B"/>
      </colorScale>
    </cfRule>
    <cfRule type="colorScale" priority="398">
      <colorScale>
        <cfvo type="num" val="1"/>
        <cfvo type="percentile" val="50"/>
        <cfvo type="num" val="5"/>
        <color rgb="FF92D050"/>
        <color rgb="FFFFEB84"/>
        <color rgb="FFC00000"/>
      </colorScale>
    </cfRule>
    <cfRule type="colorScale" priority="399">
      <colorScale>
        <cfvo type="min"/>
        <cfvo type="percentile" val="50"/>
        <cfvo type="max"/>
        <color rgb="FF63BE7B"/>
        <color rgb="FFFFEB84"/>
        <color rgb="FFF8696B"/>
      </colorScale>
    </cfRule>
    <cfRule type="colorScale" priority="401">
      <colorScale>
        <cfvo type="min"/>
        <cfvo type="percentile" val="50"/>
        <cfvo type="max"/>
        <color theme="6"/>
        <color rgb="FFFFEB84"/>
        <color rgb="FFEF676A"/>
      </colorScale>
    </cfRule>
    <cfRule type="colorScale" priority="402">
      <colorScale>
        <cfvo type="min"/>
        <cfvo type="percentile" val="50"/>
        <cfvo type="max"/>
        <color rgb="FFF8696B"/>
        <color rgb="FFFFEB84"/>
        <color rgb="FF63BE7B"/>
      </colorScale>
    </cfRule>
  </conditionalFormatting>
  <conditionalFormatting sqref="AC249">
    <cfRule type="colorScale" priority="323">
      <colorScale>
        <cfvo type="num" val="1"/>
        <cfvo type="percentile" val="50"/>
        <cfvo type="num" val="10"/>
        <color rgb="FF92D050"/>
        <color theme="9"/>
        <color rgb="FFFF0000"/>
      </colorScale>
    </cfRule>
    <cfRule type="colorScale" priority="324">
      <colorScale>
        <cfvo type="num" val="1"/>
        <cfvo type="percentile" val="50"/>
        <cfvo type="num" val="10"/>
        <color rgb="FF92D050"/>
        <color rgb="FFFFEB84"/>
        <color rgb="FFFF0000"/>
      </colorScale>
    </cfRule>
    <cfRule type="colorScale" priority="325">
      <colorScale>
        <cfvo type="num" val="1"/>
        <cfvo type="percentile" val="50"/>
        <cfvo type="num" val="10"/>
        <color rgb="FF92D050"/>
        <color theme="9"/>
        <color rgb="FFFF0000"/>
      </colorScale>
    </cfRule>
    <cfRule type="colorScale" priority="326">
      <colorScale>
        <cfvo type="num" val="1"/>
        <cfvo type="percentile" val="50"/>
        <cfvo type="num" val="10"/>
        <color rgb="FF92D050"/>
        <color rgb="FFFFEB84"/>
        <color rgb="FFFF0000"/>
      </colorScale>
    </cfRule>
    <cfRule type="colorScale" priority="327">
      <colorScale>
        <cfvo type="num" val="1"/>
        <cfvo type="percentile" val="50"/>
        <cfvo type="num" val="10"/>
        <color rgb="FF92D050"/>
        <color theme="9"/>
        <color rgb="FFFF0000"/>
      </colorScale>
    </cfRule>
    <cfRule type="colorScale" priority="328">
      <colorScale>
        <cfvo type="num" val="1"/>
        <cfvo type="percentile" val="50"/>
        <cfvo type="num" val="10"/>
        <color rgb="FF92D050"/>
        <color rgb="FFFFEB84"/>
        <color rgb="FFFF0000"/>
      </colorScale>
    </cfRule>
    <cfRule type="colorScale" priority="329">
      <colorScale>
        <cfvo type="num" val="1"/>
        <cfvo type="percentile" val="50"/>
        <cfvo type="num" val="10"/>
        <color rgb="FF92D050"/>
        <color theme="9"/>
        <color rgb="FFFF0000"/>
      </colorScale>
    </cfRule>
    <cfRule type="colorScale" priority="330">
      <colorScale>
        <cfvo type="num" val="1"/>
        <cfvo type="percentile" val="50"/>
        <cfvo type="num" val="10"/>
        <color rgb="FF92D050"/>
        <color rgb="FFFFEB84"/>
        <color rgb="FFFF0000"/>
      </colorScale>
    </cfRule>
  </conditionalFormatting>
  <conditionalFormatting sqref="AC249:AC255">
    <cfRule type="colorScale" priority="339">
      <colorScale>
        <cfvo type="num" val="1"/>
        <cfvo type="percent" val="50"/>
        <cfvo type="num" val="10"/>
        <color rgb="FF63BE7B"/>
        <color rgb="FFFBD280"/>
        <color rgb="FFEF676A"/>
      </colorScale>
    </cfRule>
    <cfRule type="colorScale" priority="340">
      <colorScale>
        <cfvo type="num" val="1"/>
        <cfvo type="percentile" val="50"/>
        <cfvo type="num" val="10"/>
        <color rgb="FF63BE7B"/>
        <color rgb="FFFFEB84"/>
        <color rgb="FFEF676A"/>
      </colorScale>
    </cfRule>
    <cfRule type="colorScale" priority="341">
      <colorScale>
        <cfvo type="num" val="1"/>
        <cfvo type="percentile" val="50"/>
        <cfvo type="num" val="10"/>
        <color rgb="FF63BE7B"/>
        <color rgb="FFFFEB84"/>
        <color rgb="FFEF676A"/>
      </colorScale>
    </cfRule>
    <cfRule type="colorScale" priority="342">
      <colorScale>
        <cfvo type="num" val="1"/>
        <cfvo type="percentile" val="50"/>
        <cfvo type="num" val="5"/>
        <color rgb="FF63BE7B"/>
        <color rgb="FFFFEB84"/>
        <color rgb="FFF8696B"/>
      </colorScale>
    </cfRule>
    <cfRule type="colorScale" priority="343">
      <colorScale>
        <cfvo type="num" val="1"/>
        <cfvo type="percentile" val="50"/>
        <cfvo type="num" val="5"/>
        <color rgb="FF92D050"/>
        <color rgb="FFFFEB84"/>
        <color rgb="FFC00000"/>
      </colorScale>
    </cfRule>
    <cfRule type="colorScale" priority="344">
      <colorScale>
        <cfvo type="min"/>
        <cfvo type="percentile" val="50"/>
        <cfvo type="max"/>
        <color rgb="FF63BE7B"/>
        <color rgb="FFFFEB84"/>
        <color rgb="FFF8696B"/>
      </colorScale>
    </cfRule>
    <cfRule type="colorScale" priority="346">
      <colorScale>
        <cfvo type="min"/>
        <cfvo type="percentile" val="50"/>
        <cfvo type="max"/>
        <color theme="6"/>
        <color rgb="FFFFEB84"/>
        <color rgb="FFEF676A"/>
      </colorScale>
    </cfRule>
    <cfRule type="colorScale" priority="347">
      <colorScale>
        <cfvo type="min"/>
        <cfvo type="percentile" val="50"/>
        <cfvo type="max"/>
        <color rgb="FFF8696B"/>
        <color rgb="FFFFEB84"/>
        <color rgb="FF63BE7B"/>
      </colorScale>
    </cfRule>
  </conditionalFormatting>
  <conditionalFormatting sqref="AC256">
    <cfRule type="colorScale" priority="297">
      <colorScale>
        <cfvo type="num" val="1"/>
        <cfvo type="percentile" val="50"/>
        <cfvo type="num" val="10"/>
        <color rgb="FF92D050"/>
        <color theme="9"/>
        <color rgb="FFFF0000"/>
      </colorScale>
    </cfRule>
    <cfRule type="colorScale" priority="298">
      <colorScale>
        <cfvo type="num" val="1"/>
        <cfvo type="percentile" val="50"/>
        <cfvo type="num" val="10"/>
        <color rgb="FF92D050"/>
        <color rgb="FFFFEB84"/>
        <color rgb="FFFF0000"/>
      </colorScale>
    </cfRule>
    <cfRule type="colorScale" priority="299">
      <colorScale>
        <cfvo type="num" val="1"/>
        <cfvo type="percentile" val="50"/>
        <cfvo type="num" val="10"/>
        <color rgb="FF92D050"/>
        <color theme="9"/>
        <color rgb="FFFF0000"/>
      </colorScale>
    </cfRule>
    <cfRule type="colorScale" priority="300">
      <colorScale>
        <cfvo type="num" val="1"/>
        <cfvo type="percentile" val="50"/>
        <cfvo type="num" val="10"/>
        <color rgb="FF92D050"/>
        <color rgb="FFFFEB84"/>
        <color rgb="FFFF0000"/>
      </colorScale>
    </cfRule>
    <cfRule type="colorScale" priority="301">
      <colorScale>
        <cfvo type="num" val="1"/>
        <cfvo type="percentile" val="50"/>
        <cfvo type="num" val="10"/>
        <color rgb="FF92D050"/>
        <color theme="9"/>
        <color rgb="FFFF0000"/>
      </colorScale>
    </cfRule>
    <cfRule type="colorScale" priority="302">
      <colorScale>
        <cfvo type="num" val="1"/>
        <cfvo type="percentile" val="50"/>
        <cfvo type="num" val="10"/>
        <color rgb="FF92D050"/>
        <color rgb="FFFFEB84"/>
        <color rgb="FFFF0000"/>
      </colorScale>
    </cfRule>
    <cfRule type="colorScale" priority="303">
      <colorScale>
        <cfvo type="num" val="1"/>
        <cfvo type="percentile" val="50"/>
        <cfvo type="num" val="10"/>
        <color rgb="FF92D050"/>
        <color theme="9"/>
        <color rgb="FFFF0000"/>
      </colorScale>
    </cfRule>
    <cfRule type="colorScale" priority="304">
      <colorScale>
        <cfvo type="num" val="1"/>
        <cfvo type="percentile" val="50"/>
        <cfvo type="num" val="10"/>
        <color rgb="FF92D050"/>
        <color rgb="FFFFEB84"/>
        <color rgb="FFFF0000"/>
      </colorScale>
    </cfRule>
  </conditionalFormatting>
  <conditionalFormatting sqref="AC256:AC262">
    <cfRule type="colorScale" priority="305">
      <colorScale>
        <cfvo type="num" val="1"/>
        <cfvo type="percent" val="50"/>
        <cfvo type="num" val="10"/>
        <color rgb="FF63BE7B"/>
        <color rgb="FFFBD280"/>
        <color rgb="FFEF676A"/>
      </colorScale>
    </cfRule>
    <cfRule type="colorScale" priority="306">
      <colorScale>
        <cfvo type="num" val="1"/>
        <cfvo type="percentile" val="50"/>
        <cfvo type="num" val="10"/>
        <color rgb="FF63BE7B"/>
        <color rgb="FFFFEB84"/>
        <color rgb="FFEF676A"/>
      </colorScale>
    </cfRule>
    <cfRule type="colorScale" priority="307">
      <colorScale>
        <cfvo type="num" val="1"/>
        <cfvo type="percentile" val="50"/>
        <cfvo type="num" val="10"/>
        <color rgb="FF63BE7B"/>
        <color rgb="FFFFEB84"/>
        <color rgb="FFEF676A"/>
      </colorScale>
    </cfRule>
    <cfRule type="colorScale" priority="308">
      <colorScale>
        <cfvo type="num" val="1"/>
        <cfvo type="percentile" val="50"/>
        <cfvo type="num" val="5"/>
        <color rgb="FF63BE7B"/>
        <color rgb="FFFFEB84"/>
        <color rgb="FFF8696B"/>
      </colorScale>
    </cfRule>
    <cfRule type="colorScale" priority="309">
      <colorScale>
        <cfvo type="num" val="1"/>
        <cfvo type="percentile" val="50"/>
        <cfvo type="num" val="5"/>
        <color rgb="FF92D050"/>
        <color rgb="FFFFEB84"/>
        <color rgb="FFC00000"/>
      </colorScale>
    </cfRule>
    <cfRule type="colorScale" priority="310">
      <colorScale>
        <cfvo type="min"/>
        <cfvo type="percentile" val="50"/>
        <cfvo type="max"/>
        <color rgb="FF63BE7B"/>
        <color rgb="FFFFEB84"/>
        <color rgb="FFF8696B"/>
      </colorScale>
    </cfRule>
    <cfRule type="colorScale" priority="311">
      <colorScale>
        <cfvo type="min"/>
        <cfvo type="percentile" val="50"/>
        <cfvo type="max"/>
        <color theme="6"/>
        <color rgb="FFFFEB84"/>
        <color rgb="FFEF676A"/>
      </colorScale>
    </cfRule>
    <cfRule type="colorScale" priority="312">
      <colorScale>
        <cfvo type="min"/>
        <cfvo type="percentile" val="50"/>
        <cfvo type="max"/>
        <color rgb="FFF8696B"/>
        <color rgb="FFFFEB84"/>
        <color rgb="FF63BE7B"/>
      </colorScale>
    </cfRule>
  </conditionalFormatting>
  <conditionalFormatting sqref="AC263">
    <cfRule type="colorScale" priority="235">
      <colorScale>
        <cfvo type="num" val="1"/>
        <cfvo type="percentile" val="50"/>
        <cfvo type="num" val="10"/>
        <color rgb="FF92D050"/>
        <color theme="9"/>
        <color rgb="FFFF0000"/>
      </colorScale>
    </cfRule>
    <cfRule type="colorScale" priority="236">
      <colorScale>
        <cfvo type="num" val="1"/>
        <cfvo type="percentile" val="50"/>
        <cfvo type="num" val="10"/>
        <color rgb="FF92D050"/>
        <color rgb="FFFFEB84"/>
        <color rgb="FFFF0000"/>
      </colorScale>
    </cfRule>
    <cfRule type="colorScale" priority="237">
      <colorScale>
        <cfvo type="num" val="1"/>
        <cfvo type="percentile" val="50"/>
        <cfvo type="num" val="10"/>
        <color rgb="FF92D050"/>
        <color theme="9"/>
        <color rgb="FFFF0000"/>
      </colorScale>
    </cfRule>
    <cfRule type="colorScale" priority="238">
      <colorScale>
        <cfvo type="num" val="1"/>
        <cfvo type="percentile" val="50"/>
        <cfvo type="num" val="10"/>
        <color rgb="FF92D050"/>
        <color rgb="FFFFEB84"/>
        <color rgb="FFFF0000"/>
      </colorScale>
    </cfRule>
    <cfRule type="colorScale" priority="239">
      <colorScale>
        <cfvo type="num" val="1"/>
        <cfvo type="percentile" val="50"/>
        <cfvo type="num" val="10"/>
        <color rgb="FF92D050"/>
        <color theme="9"/>
        <color rgb="FFFF0000"/>
      </colorScale>
    </cfRule>
    <cfRule type="colorScale" priority="240">
      <colorScale>
        <cfvo type="num" val="1"/>
        <cfvo type="percentile" val="50"/>
        <cfvo type="num" val="10"/>
        <color rgb="FF92D050"/>
        <color rgb="FFFFEB84"/>
        <color rgb="FFFF0000"/>
      </colorScale>
    </cfRule>
    <cfRule type="colorScale" priority="241">
      <colorScale>
        <cfvo type="num" val="1"/>
        <cfvo type="percentile" val="50"/>
        <cfvo type="num" val="10"/>
        <color rgb="FF92D050"/>
        <color theme="9"/>
        <color rgb="FFFF0000"/>
      </colorScale>
    </cfRule>
    <cfRule type="colorScale" priority="242">
      <colorScale>
        <cfvo type="num" val="1"/>
        <cfvo type="percentile" val="50"/>
        <cfvo type="num" val="10"/>
        <color rgb="FF92D050"/>
        <color rgb="FFFFEB84"/>
        <color rgb="FFFF0000"/>
      </colorScale>
    </cfRule>
  </conditionalFormatting>
  <conditionalFormatting sqref="AC263:AC269">
    <cfRule type="colorScale" priority="252">
      <colorScale>
        <cfvo type="num" val="1"/>
        <cfvo type="percent" val="50"/>
        <cfvo type="num" val="10"/>
        <color rgb="FF63BE7B"/>
        <color rgb="FFFBD280"/>
        <color rgb="FFEF676A"/>
      </colorScale>
    </cfRule>
    <cfRule type="colorScale" priority="253">
      <colorScale>
        <cfvo type="num" val="1"/>
        <cfvo type="percentile" val="50"/>
        <cfvo type="num" val="10"/>
        <color rgb="FF63BE7B"/>
        <color rgb="FFFFEB84"/>
        <color rgb="FFEF676A"/>
      </colorScale>
    </cfRule>
    <cfRule type="colorScale" priority="254">
      <colorScale>
        <cfvo type="num" val="1"/>
        <cfvo type="percentile" val="50"/>
        <cfvo type="num" val="10"/>
        <color rgb="FF63BE7B"/>
        <color rgb="FFFFEB84"/>
        <color rgb="FFEF676A"/>
      </colorScale>
    </cfRule>
    <cfRule type="colorScale" priority="255">
      <colorScale>
        <cfvo type="num" val="1"/>
        <cfvo type="percentile" val="50"/>
        <cfvo type="num" val="5"/>
        <color rgb="FF63BE7B"/>
        <color rgb="FFFFEB84"/>
        <color rgb="FFF8696B"/>
      </colorScale>
    </cfRule>
    <cfRule type="colorScale" priority="256">
      <colorScale>
        <cfvo type="num" val="1"/>
        <cfvo type="percentile" val="50"/>
        <cfvo type="num" val="5"/>
        <color rgb="FF92D050"/>
        <color rgb="FFFFEB84"/>
        <color rgb="FFC00000"/>
      </colorScale>
    </cfRule>
    <cfRule type="colorScale" priority="257">
      <colorScale>
        <cfvo type="min"/>
        <cfvo type="percentile" val="50"/>
        <cfvo type="max"/>
        <color rgb="FF63BE7B"/>
        <color rgb="FFFFEB84"/>
        <color rgb="FFF8696B"/>
      </colorScale>
    </cfRule>
    <cfRule type="colorScale" priority="259">
      <colorScale>
        <cfvo type="min"/>
        <cfvo type="percentile" val="50"/>
        <cfvo type="max"/>
        <color theme="6"/>
        <color rgb="FFFFEB84"/>
        <color rgb="FFEF676A"/>
      </colorScale>
    </cfRule>
    <cfRule type="colorScale" priority="260">
      <colorScale>
        <cfvo type="min"/>
        <cfvo type="percentile" val="50"/>
        <cfvo type="max"/>
        <color rgb="FFF8696B"/>
        <color rgb="FFFFEB84"/>
        <color rgb="FF63BE7B"/>
      </colorScale>
    </cfRule>
  </conditionalFormatting>
  <conditionalFormatting sqref="AC270">
    <cfRule type="colorScale" priority="209">
      <colorScale>
        <cfvo type="num" val="1"/>
        <cfvo type="percentile" val="50"/>
        <cfvo type="num" val="10"/>
        <color rgb="FF92D050"/>
        <color theme="9"/>
        <color rgb="FFFF0000"/>
      </colorScale>
    </cfRule>
    <cfRule type="colorScale" priority="210">
      <colorScale>
        <cfvo type="num" val="1"/>
        <cfvo type="percentile" val="50"/>
        <cfvo type="num" val="10"/>
        <color rgb="FF92D050"/>
        <color rgb="FFFFEB84"/>
        <color rgb="FFFF0000"/>
      </colorScale>
    </cfRule>
    <cfRule type="colorScale" priority="211">
      <colorScale>
        <cfvo type="num" val="1"/>
        <cfvo type="percentile" val="50"/>
        <cfvo type="num" val="10"/>
        <color rgb="FF92D050"/>
        <color theme="9"/>
        <color rgb="FFFF0000"/>
      </colorScale>
    </cfRule>
    <cfRule type="colorScale" priority="212">
      <colorScale>
        <cfvo type="num" val="1"/>
        <cfvo type="percentile" val="50"/>
        <cfvo type="num" val="10"/>
        <color rgb="FF92D050"/>
        <color rgb="FFFFEB84"/>
        <color rgb="FFFF0000"/>
      </colorScale>
    </cfRule>
    <cfRule type="colorScale" priority="213">
      <colorScale>
        <cfvo type="num" val="1"/>
        <cfvo type="percentile" val="50"/>
        <cfvo type="num" val="10"/>
        <color rgb="FF92D050"/>
        <color theme="9"/>
        <color rgb="FFFF0000"/>
      </colorScale>
    </cfRule>
    <cfRule type="colorScale" priority="214">
      <colorScale>
        <cfvo type="num" val="1"/>
        <cfvo type="percentile" val="50"/>
        <cfvo type="num" val="10"/>
        <color rgb="FF92D050"/>
        <color rgb="FFFFEB84"/>
        <color rgb="FFFF0000"/>
      </colorScale>
    </cfRule>
    <cfRule type="colorScale" priority="215">
      <colorScale>
        <cfvo type="num" val="1"/>
        <cfvo type="percentile" val="50"/>
        <cfvo type="num" val="10"/>
        <color rgb="FF92D050"/>
        <color theme="9"/>
        <color rgb="FFFF0000"/>
      </colorScale>
    </cfRule>
    <cfRule type="colorScale" priority="216">
      <colorScale>
        <cfvo type="num" val="1"/>
        <cfvo type="percentile" val="50"/>
        <cfvo type="num" val="10"/>
        <color rgb="FF92D050"/>
        <color rgb="FFFFEB84"/>
        <color rgb="FFFF0000"/>
      </colorScale>
    </cfRule>
  </conditionalFormatting>
  <conditionalFormatting sqref="AC270:AC276">
    <cfRule type="colorScale" priority="226">
      <colorScale>
        <cfvo type="num" val="1"/>
        <cfvo type="percent" val="50"/>
        <cfvo type="num" val="10"/>
        <color rgb="FF63BE7B"/>
        <color rgb="FFFBD280"/>
        <color rgb="FFEF676A"/>
      </colorScale>
    </cfRule>
    <cfRule type="colorScale" priority="227">
      <colorScale>
        <cfvo type="num" val="1"/>
        <cfvo type="percentile" val="50"/>
        <cfvo type="num" val="10"/>
        <color rgb="FF63BE7B"/>
        <color rgb="FFFFEB84"/>
        <color rgb="FFEF676A"/>
      </colorScale>
    </cfRule>
    <cfRule type="colorScale" priority="228">
      <colorScale>
        <cfvo type="num" val="1"/>
        <cfvo type="percentile" val="50"/>
        <cfvo type="num" val="10"/>
        <color rgb="FF63BE7B"/>
        <color rgb="FFFFEB84"/>
        <color rgb="FFEF676A"/>
      </colorScale>
    </cfRule>
    <cfRule type="colorScale" priority="229">
      <colorScale>
        <cfvo type="num" val="1"/>
        <cfvo type="percentile" val="50"/>
        <cfvo type="num" val="5"/>
        <color rgb="FF63BE7B"/>
        <color rgb="FFFFEB84"/>
        <color rgb="FFF8696B"/>
      </colorScale>
    </cfRule>
    <cfRule type="colorScale" priority="230">
      <colorScale>
        <cfvo type="num" val="1"/>
        <cfvo type="percentile" val="50"/>
        <cfvo type="num" val="5"/>
        <color rgb="FF92D050"/>
        <color rgb="FFFFEB84"/>
        <color rgb="FFC00000"/>
      </colorScale>
    </cfRule>
    <cfRule type="colorScale" priority="231">
      <colorScale>
        <cfvo type="min"/>
        <cfvo type="percentile" val="50"/>
        <cfvo type="max"/>
        <color rgb="FF63BE7B"/>
        <color rgb="FFFFEB84"/>
        <color rgb="FFF8696B"/>
      </colorScale>
    </cfRule>
    <cfRule type="colorScale" priority="233">
      <colorScale>
        <cfvo type="min"/>
        <cfvo type="percentile" val="50"/>
        <cfvo type="max"/>
        <color theme="6"/>
        <color rgb="FFFFEB84"/>
        <color rgb="FFEF676A"/>
      </colorScale>
    </cfRule>
    <cfRule type="colorScale" priority="234">
      <colorScale>
        <cfvo type="min"/>
        <cfvo type="percentile" val="50"/>
        <cfvo type="max"/>
        <color rgb="FFF8696B"/>
        <color rgb="FFFFEB84"/>
        <color rgb="FF63BE7B"/>
      </colorScale>
    </cfRule>
  </conditionalFormatting>
  <conditionalFormatting sqref="AC277">
    <cfRule type="colorScale" priority="131">
      <colorScale>
        <cfvo type="num" val="1"/>
        <cfvo type="percentile" val="50"/>
        <cfvo type="num" val="10"/>
        <color rgb="FF92D050"/>
        <color theme="9"/>
        <color rgb="FFFF0000"/>
      </colorScale>
    </cfRule>
    <cfRule type="colorScale" priority="132">
      <colorScale>
        <cfvo type="num" val="1"/>
        <cfvo type="percentile" val="50"/>
        <cfvo type="num" val="10"/>
        <color rgb="FF92D050"/>
        <color rgb="FFFFEB84"/>
        <color rgb="FFFF0000"/>
      </colorScale>
    </cfRule>
    <cfRule type="colorScale" priority="133">
      <colorScale>
        <cfvo type="num" val="1"/>
        <cfvo type="percentile" val="50"/>
        <cfvo type="num" val="10"/>
        <color rgb="FF92D050"/>
        <color theme="9"/>
        <color rgb="FFFF0000"/>
      </colorScale>
    </cfRule>
    <cfRule type="colorScale" priority="134">
      <colorScale>
        <cfvo type="num" val="1"/>
        <cfvo type="percentile" val="50"/>
        <cfvo type="num" val="10"/>
        <color rgb="FF92D050"/>
        <color rgb="FFFFEB84"/>
        <color rgb="FFFF0000"/>
      </colorScale>
    </cfRule>
    <cfRule type="colorScale" priority="135">
      <colorScale>
        <cfvo type="num" val="1"/>
        <cfvo type="percentile" val="50"/>
        <cfvo type="num" val="10"/>
        <color rgb="FF92D050"/>
        <color theme="9"/>
        <color rgb="FFFF0000"/>
      </colorScale>
    </cfRule>
    <cfRule type="colorScale" priority="136">
      <colorScale>
        <cfvo type="num" val="1"/>
        <cfvo type="percentile" val="50"/>
        <cfvo type="num" val="10"/>
        <color rgb="FF92D050"/>
        <color rgb="FFFFEB84"/>
        <color rgb="FFFF0000"/>
      </colorScale>
    </cfRule>
    <cfRule type="colorScale" priority="137">
      <colorScale>
        <cfvo type="num" val="1"/>
        <cfvo type="percentile" val="50"/>
        <cfvo type="num" val="10"/>
        <color rgb="FF92D050"/>
        <color theme="9"/>
        <color rgb="FFFF0000"/>
      </colorScale>
    </cfRule>
    <cfRule type="colorScale" priority="138">
      <colorScale>
        <cfvo type="num" val="1"/>
        <cfvo type="percentile" val="50"/>
        <cfvo type="num" val="10"/>
        <color rgb="FF92D050"/>
        <color rgb="FFFFEB84"/>
        <color rgb="FFFF0000"/>
      </colorScale>
    </cfRule>
  </conditionalFormatting>
  <conditionalFormatting sqref="AC277:AC283">
    <cfRule type="colorScale" priority="148">
      <colorScale>
        <cfvo type="num" val="1"/>
        <cfvo type="percent" val="50"/>
        <cfvo type="num" val="10"/>
        <color rgb="FF63BE7B"/>
        <color rgb="FFFBD280"/>
        <color rgb="FFEF676A"/>
      </colorScale>
    </cfRule>
    <cfRule type="colorScale" priority="149">
      <colorScale>
        <cfvo type="num" val="1"/>
        <cfvo type="percentile" val="50"/>
        <cfvo type="num" val="10"/>
        <color rgb="FF63BE7B"/>
        <color rgb="FFFFEB84"/>
        <color rgb="FFEF676A"/>
      </colorScale>
    </cfRule>
    <cfRule type="colorScale" priority="150">
      <colorScale>
        <cfvo type="num" val="1"/>
        <cfvo type="percentile" val="50"/>
        <cfvo type="num" val="10"/>
        <color rgb="FF63BE7B"/>
        <color rgb="FFFFEB84"/>
        <color rgb="FFEF676A"/>
      </colorScale>
    </cfRule>
    <cfRule type="colorScale" priority="151">
      <colorScale>
        <cfvo type="num" val="1"/>
        <cfvo type="percentile" val="50"/>
        <cfvo type="num" val="5"/>
        <color rgb="FF63BE7B"/>
        <color rgb="FFFFEB84"/>
        <color rgb="FFF8696B"/>
      </colorScale>
    </cfRule>
    <cfRule type="colorScale" priority="152">
      <colorScale>
        <cfvo type="num" val="1"/>
        <cfvo type="percentile" val="50"/>
        <cfvo type="num" val="5"/>
        <color rgb="FF92D050"/>
        <color rgb="FFFFEB84"/>
        <color rgb="FFC00000"/>
      </colorScale>
    </cfRule>
    <cfRule type="colorScale" priority="153">
      <colorScale>
        <cfvo type="min"/>
        <cfvo type="percentile" val="50"/>
        <cfvo type="max"/>
        <color rgb="FF63BE7B"/>
        <color rgb="FFFFEB84"/>
        <color rgb="FFF8696B"/>
      </colorScale>
    </cfRule>
    <cfRule type="colorScale" priority="155">
      <colorScale>
        <cfvo type="min"/>
        <cfvo type="percentile" val="50"/>
        <cfvo type="max"/>
        <color theme="6"/>
        <color rgb="FFFFEB84"/>
        <color rgb="FFEF676A"/>
      </colorScale>
    </cfRule>
    <cfRule type="colorScale" priority="156">
      <colorScale>
        <cfvo type="min"/>
        <cfvo type="percentile" val="50"/>
        <cfvo type="max"/>
        <color rgb="FFF8696B"/>
        <color rgb="FFFFEB84"/>
        <color rgb="FF63BE7B"/>
      </colorScale>
    </cfRule>
  </conditionalFormatting>
  <conditionalFormatting sqref="AC284">
    <cfRule type="colorScale" priority="105">
      <colorScale>
        <cfvo type="num" val="1"/>
        <cfvo type="percentile" val="50"/>
        <cfvo type="num" val="10"/>
        <color rgb="FF92D050"/>
        <color theme="9"/>
        <color rgb="FFFF0000"/>
      </colorScale>
    </cfRule>
    <cfRule type="colorScale" priority="106">
      <colorScale>
        <cfvo type="num" val="1"/>
        <cfvo type="percentile" val="50"/>
        <cfvo type="num" val="10"/>
        <color rgb="FF92D050"/>
        <color rgb="FFFFEB84"/>
        <color rgb="FFFF0000"/>
      </colorScale>
    </cfRule>
    <cfRule type="colorScale" priority="107">
      <colorScale>
        <cfvo type="num" val="1"/>
        <cfvo type="percentile" val="50"/>
        <cfvo type="num" val="10"/>
        <color rgb="FF92D050"/>
        <color theme="9"/>
        <color rgb="FFFF0000"/>
      </colorScale>
    </cfRule>
    <cfRule type="colorScale" priority="108">
      <colorScale>
        <cfvo type="num" val="1"/>
        <cfvo type="percentile" val="50"/>
        <cfvo type="num" val="10"/>
        <color rgb="FF92D050"/>
        <color rgb="FFFFEB84"/>
        <color rgb="FFFF0000"/>
      </colorScale>
    </cfRule>
    <cfRule type="colorScale" priority="109">
      <colorScale>
        <cfvo type="num" val="1"/>
        <cfvo type="percentile" val="50"/>
        <cfvo type="num" val="10"/>
        <color rgb="FF92D050"/>
        <color theme="9"/>
        <color rgb="FFFF0000"/>
      </colorScale>
    </cfRule>
    <cfRule type="colorScale" priority="110">
      <colorScale>
        <cfvo type="num" val="1"/>
        <cfvo type="percentile" val="50"/>
        <cfvo type="num" val="10"/>
        <color rgb="FF92D050"/>
        <color rgb="FFFFEB84"/>
        <color rgb="FFFF0000"/>
      </colorScale>
    </cfRule>
    <cfRule type="colorScale" priority="111">
      <colorScale>
        <cfvo type="num" val="1"/>
        <cfvo type="percentile" val="50"/>
        <cfvo type="num" val="10"/>
        <color rgb="FF92D050"/>
        <color theme="9"/>
        <color rgb="FFFF0000"/>
      </colorScale>
    </cfRule>
    <cfRule type="colorScale" priority="112">
      <colorScale>
        <cfvo type="num" val="1"/>
        <cfvo type="percentile" val="50"/>
        <cfvo type="num" val="10"/>
        <color rgb="FF92D050"/>
        <color rgb="FFFFEB84"/>
        <color rgb="FFFF0000"/>
      </colorScale>
    </cfRule>
  </conditionalFormatting>
  <conditionalFormatting sqref="AC284:AC290">
    <cfRule type="colorScale" priority="122">
      <colorScale>
        <cfvo type="num" val="1"/>
        <cfvo type="percent" val="50"/>
        <cfvo type="num" val="10"/>
        <color rgb="FF63BE7B"/>
        <color rgb="FFFBD280"/>
        <color rgb="FFEF676A"/>
      </colorScale>
    </cfRule>
    <cfRule type="colorScale" priority="123">
      <colorScale>
        <cfvo type="num" val="1"/>
        <cfvo type="percentile" val="50"/>
        <cfvo type="num" val="10"/>
        <color rgb="FF63BE7B"/>
        <color rgb="FFFFEB84"/>
        <color rgb="FFEF676A"/>
      </colorScale>
    </cfRule>
    <cfRule type="colorScale" priority="124">
      <colorScale>
        <cfvo type="num" val="1"/>
        <cfvo type="percentile" val="50"/>
        <cfvo type="num" val="10"/>
        <color rgb="FF63BE7B"/>
        <color rgb="FFFFEB84"/>
        <color rgb="FFEF676A"/>
      </colorScale>
    </cfRule>
    <cfRule type="colorScale" priority="125">
      <colorScale>
        <cfvo type="num" val="1"/>
        <cfvo type="percentile" val="50"/>
        <cfvo type="num" val="5"/>
        <color rgb="FF63BE7B"/>
        <color rgb="FFFFEB84"/>
        <color rgb="FFF8696B"/>
      </colorScale>
    </cfRule>
    <cfRule type="colorScale" priority="126">
      <colorScale>
        <cfvo type="num" val="1"/>
        <cfvo type="percentile" val="50"/>
        <cfvo type="num" val="5"/>
        <color rgb="FF92D050"/>
        <color rgb="FFFFEB84"/>
        <color rgb="FFC00000"/>
      </colorScale>
    </cfRule>
    <cfRule type="colorScale" priority="127">
      <colorScale>
        <cfvo type="min"/>
        <cfvo type="percentile" val="50"/>
        <cfvo type="max"/>
        <color rgb="FF63BE7B"/>
        <color rgb="FFFFEB84"/>
        <color rgb="FFF8696B"/>
      </colorScale>
    </cfRule>
    <cfRule type="colorScale" priority="129">
      <colorScale>
        <cfvo type="min"/>
        <cfvo type="percentile" val="50"/>
        <cfvo type="max"/>
        <color theme="6"/>
        <color rgb="FFFFEB84"/>
        <color rgb="FFEF676A"/>
      </colorScale>
    </cfRule>
    <cfRule type="colorScale" priority="130">
      <colorScale>
        <cfvo type="min"/>
        <cfvo type="percentile" val="50"/>
        <cfvo type="max"/>
        <color rgb="FFF8696B"/>
        <color rgb="FFFFEB84"/>
        <color rgb="FF63BE7B"/>
      </colorScale>
    </cfRule>
  </conditionalFormatting>
  <conditionalFormatting sqref="AC291">
    <cfRule type="colorScale" priority="1">
      <colorScale>
        <cfvo type="num" val="1"/>
        <cfvo type="percentile" val="50"/>
        <cfvo type="num" val="10"/>
        <color rgb="FF92D050"/>
        <color theme="9"/>
        <color rgb="FFFF0000"/>
      </colorScale>
    </cfRule>
    <cfRule type="colorScale" priority="2">
      <colorScale>
        <cfvo type="num" val="1"/>
        <cfvo type="percentile" val="50"/>
        <cfvo type="num" val="10"/>
        <color rgb="FF92D050"/>
        <color rgb="FFFFEB84"/>
        <color rgb="FFFF0000"/>
      </colorScale>
    </cfRule>
    <cfRule type="colorScale" priority="3">
      <colorScale>
        <cfvo type="num" val="1"/>
        <cfvo type="percentile" val="50"/>
        <cfvo type="num" val="10"/>
        <color rgb="FF92D050"/>
        <color theme="9"/>
        <color rgb="FFFF0000"/>
      </colorScale>
    </cfRule>
    <cfRule type="colorScale" priority="4">
      <colorScale>
        <cfvo type="num" val="1"/>
        <cfvo type="percentile" val="50"/>
        <cfvo type="num" val="10"/>
        <color rgb="FF92D050"/>
        <color rgb="FFFFEB84"/>
        <color rgb="FFFF0000"/>
      </colorScale>
    </cfRule>
    <cfRule type="colorScale" priority="5">
      <colorScale>
        <cfvo type="num" val="1"/>
        <cfvo type="percentile" val="50"/>
        <cfvo type="num" val="10"/>
        <color rgb="FF92D050"/>
        <color theme="9"/>
        <color rgb="FFFF0000"/>
      </colorScale>
    </cfRule>
    <cfRule type="colorScale" priority="6">
      <colorScale>
        <cfvo type="num" val="1"/>
        <cfvo type="percentile" val="50"/>
        <cfvo type="num" val="10"/>
        <color rgb="FF92D050"/>
        <color rgb="FFFFEB84"/>
        <color rgb="FFFF0000"/>
      </colorScale>
    </cfRule>
    <cfRule type="colorScale" priority="7">
      <colorScale>
        <cfvo type="num" val="1"/>
        <cfvo type="percentile" val="50"/>
        <cfvo type="num" val="10"/>
        <color rgb="FF92D050"/>
        <color theme="9"/>
        <color rgb="FFFF0000"/>
      </colorScale>
    </cfRule>
    <cfRule type="colorScale" priority="8">
      <colorScale>
        <cfvo type="num" val="1"/>
        <cfvo type="percentile" val="50"/>
        <cfvo type="num" val="10"/>
        <color rgb="FF92D050"/>
        <color rgb="FFFFEB84"/>
        <color rgb="FFFF0000"/>
      </colorScale>
    </cfRule>
  </conditionalFormatting>
  <conditionalFormatting sqref="AC291:AC297">
    <cfRule type="colorScale" priority="18">
      <colorScale>
        <cfvo type="num" val="1"/>
        <cfvo type="percent" val="50"/>
        <cfvo type="num" val="10"/>
        <color rgb="FF63BE7B"/>
        <color rgb="FFFBD280"/>
        <color rgb="FFEF676A"/>
      </colorScale>
    </cfRule>
    <cfRule type="colorScale" priority="19">
      <colorScale>
        <cfvo type="num" val="1"/>
        <cfvo type="percentile" val="50"/>
        <cfvo type="num" val="10"/>
        <color rgb="FF63BE7B"/>
        <color rgb="FFFFEB84"/>
        <color rgb="FFEF676A"/>
      </colorScale>
    </cfRule>
    <cfRule type="colorScale" priority="20">
      <colorScale>
        <cfvo type="num" val="1"/>
        <cfvo type="percentile" val="50"/>
        <cfvo type="num" val="10"/>
        <color rgb="FF63BE7B"/>
        <color rgb="FFFFEB84"/>
        <color rgb="FFEF676A"/>
      </colorScale>
    </cfRule>
    <cfRule type="colorScale" priority="21">
      <colorScale>
        <cfvo type="num" val="1"/>
        <cfvo type="percentile" val="50"/>
        <cfvo type="num" val="5"/>
        <color rgb="FF63BE7B"/>
        <color rgb="FFFFEB84"/>
        <color rgb="FFF8696B"/>
      </colorScale>
    </cfRule>
    <cfRule type="colorScale" priority="22">
      <colorScale>
        <cfvo type="num" val="1"/>
        <cfvo type="percentile" val="50"/>
        <cfvo type="num" val="5"/>
        <color rgb="FF92D050"/>
        <color rgb="FFFFEB84"/>
        <color rgb="FFC00000"/>
      </colorScale>
    </cfRule>
    <cfRule type="colorScale" priority="23">
      <colorScale>
        <cfvo type="min"/>
        <cfvo type="percentile" val="50"/>
        <cfvo type="max"/>
        <color rgb="FF63BE7B"/>
        <color rgb="FFFFEB84"/>
        <color rgb="FFF8696B"/>
      </colorScale>
    </cfRule>
    <cfRule type="colorScale" priority="25">
      <colorScale>
        <cfvo type="min"/>
        <cfvo type="percentile" val="50"/>
        <cfvo type="max"/>
        <color theme="6"/>
        <color rgb="FFFFEB84"/>
        <color rgb="FFEF676A"/>
      </colorScale>
    </cfRule>
    <cfRule type="colorScale" priority="26">
      <colorScale>
        <cfvo type="min"/>
        <cfvo type="percentile" val="50"/>
        <cfvo type="max"/>
        <color rgb="FFF8696B"/>
        <color rgb="FFFFEB84"/>
        <color rgb="FF63BE7B"/>
      </colorScale>
    </cfRule>
  </conditionalFormatting>
  <conditionalFormatting sqref="K11:K17">
    <cfRule type="colorScale" priority="1284">
      <colorScale>
        <cfvo type="num" val="1"/>
        <cfvo type="percent" val="50"/>
        <cfvo type="num" val="10"/>
        <color rgb="FF63BE7B"/>
        <color rgb="FFFBD280"/>
        <color rgb="FFEF676A"/>
      </colorScale>
    </cfRule>
    <cfRule type="colorScale" priority="1285">
      <colorScale>
        <cfvo type="num" val="1"/>
        <cfvo type="percentile" val="50"/>
        <cfvo type="num" val="10"/>
        <color rgb="FF63BE7B"/>
        <color rgb="FFFFEB84"/>
        <color rgb="FFEF676A"/>
      </colorScale>
    </cfRule>
    <cfRule type="colorScale" priority="1286">
      <colorScale>
        <cfvo type="num" val="1"/>
        <cfvo type="percentile" val="50"/>
        <cfvo type="num" val="10"/>
        <color rgb="FF63BE7B"/>
        <color rgb="FFFFEB84"/>
        <color rgb="FFEF676A"/>
      </colorScale>
    </cfRule>
    <cfRule type="colorScale" priority="1287">
      <colorScale>
        <cfvo type="num" val="1"/>
        <cfvo type="percentile" val="50"/>
        <cfvo type="num" val="5"/>
        <color rgb="FF63BE7B"/>
        <color rgb="FFFFEB84"/>
        <color rgb="FFF8696B"/>
      </colorScale>
    </cfRule>
    <cfRule type="colorScale" priority="1288">
      <colorScale>
        <cfvo type="num" val="1"/>
        <cfvo type="percentile" val="50"/>
        <cfvo type="num" val="5"/>
        <color rgb="FF92D050"/>
        <color rgb="FFFFEB84"/>
        <color rgb="FFC00000"/>
      </colorScale>
    </cfRule>
  </conditionalFormatting>
  <conditionalFormatting sqref="AC11:AC17 K11:K17">
    <cfRule type="colorScale" priority="1298">
      <colorScale>
        <cfvo type="min"/>
        <cfvo type="percentile" val="50"/>
        <cfvo type="max"/>
        <color rgb="FF63BE7B"/>
        <color rgb="FFFFEB84"/>
        <color rgb="FFF8696B"/>
      </colorScale>
    </cfRule>
  </conditionalFormatting>
  <conditionalFormatting sqref="K32:K213 K11:K24 K228:K241">
    <cfRule type="colorScale" priority="1299">
      <colorScale>
        <cfvo type="min"/>
        <cfvo type="percentile" val="50"/>
        <cfvo type="max"/>
        <color theme="6"/>
        <color rgb="FFFFEB84"/>
        <color rgb="FFEF676A"/>
      </colorScale>
    </cfRule>
  </conditionalFormatting>
  <conditionalFormatting sqref="K39:K213 K228:K241">
    <cfRule type="colorScale" priority="1302">
      <colorScale>
        <cfvo type="num" val="1"/>
        <cfvo type="percent" val="50"/>
        <cfvo type="num" val="10"/>
        <color rgb="FF63BE7B"/>
        <color rgb="FFFBD280"/>
        <color rgb="FFEF676A"/>
      </colorScale>
    </cfRule>
    <cfRule type="colorScale" priority="1303">
      <colorScale>
        <cfvo type="num" val="1"/>
        <cfvo type="percentile" val="50"/>
        <cfvo type="num" val="10"/>
        <color rgb="FF63BE7B"/>
        <color rgb="FFFFEB84"/>
        <color rgb="FFEF676A"/>
      </colorScale>
    </cfRule>
    <cfRule type="colorScale" priority="1304">
      <colorScale>
        <cfvo type="num" val="1"/>
        <cfvo type="percentile" val="50"/>
        <cfvo type="num" val="10"/>
        <color rgb="FF63BE7B"/>
        <color rgb="FFFFEB84"/>
        <color rgb="FFEF676A"/>
      </colorScale>
    </cfRule>
    <cfRule type="colorScale" priority="1305">
      <colorScale>
        <cfvo type="num" val="1"/>
        <cfvo type="percentile" val="50"/>
        <cfvo type="num" val="5"/>
        <color rgb="FF63BE7B"/>
        <color rgb="FFFFEB84"/>
        <color rgb="FFF8696B"/>
      </colorScale>
    </cfRule>
    <cfRule type="colorScale" priority="1306">
      <colorScale>
        <cfvo type="num" val="1"/>
        <cfvo type="percentile" val="50"/>
        <cfvo type="num" val="5"/>
        <color rgb="FF92D050"/>
        <color rgb="FFFFEB84"/>
        <color rgb="FFC00000"/>
      </colorScale>
    </cfRule>
    <cfRule type="colorScale" priority="1307">
      <colorScale>
        <cfvo type="min"/>
        <cfvo type="percentile" val="50"/>
        <cfvo type="max"/>
        <color rgb="FF63BE7B"/>
        <color rgb="FFFFEB84"/>
        <color rgb="FFF8696B"/>
      </colorScale>
    </cfRule>
  </conditionalFormatting>
  <conditionalFormatting sqref="AC32:AC213 AC11:AC24 AC228:AC241">
    <cfRule type="colorScale" priority="1314">
      <colorScale>
        <cfvo type="min"/>
        <cfvo type="percentile" val="50"/>
        <cfvo type="max"/>
        <color theme="6"/>
        <color rgb="FFFFEB84"/>
        <color rgb="FFEF676A"/>
      </colorScale>
    </cfRule>
    <cfRule type="colorScale" priority="1315">
      <colorScale>
        <cfvo type="min"/>
        <cfvo type="percentile" val="50"/>
        <cfvo type="max"/>
        <color rgb="FFF8696B"/>
        <color rgb="FFFFEB84"/>
        <color rgb="FF63BE7B"/>
      </colorScale>
    </cfRule>
  </conditionalFormatting>
  <conditionalFormatting sqref="AC32:AC213 AC18:AC24 AC228:AC241">
    <cfRule type="colorScale" priority="1320">
      <colorScale>
        <cfvo type="num" val="1"/>
        <cfvo type="percent" val="50"/>
        <cfvo type="num" val="10"/>
        <color rgb="FF63BE7B"/>
        <color rgb="FFFBD280"/>
        <color rgb="FFEF676A"/>
      </colorScale>
    </cfRule>
    <cfRule type="colorScale" priority="1321">
      <colorScale>
        <cfvo type="num" val="1"/>
        <cfvo type="percentile" val="50"/>
        <cfvo type="num" val="10"/>
        <color rgb="FF63BE7B"/>
        <color rgb="FFFFEB84"/>
        <color rgb="FFEF676A"/>
      </colorScale>
    </cfRule>
    <cfRule type="colorScale" priority="1322">
      <colorScale>
        <cfvo type="num" val="1"/>
        <cfvo type="percentile" val="50"/>
        <cfvo type="num" val="10"/>
        <color rgb="FF63BE7B"/>
        <color rgb="FFFFEB84"/>
        <color rgb="FFEF676A"/>
      </colorScale>
    </cfRule>
    <cfRule type="colorScale" priority="1323">
      <colorScale>
        <cfvo type="num" val="1"/>
        <cfvo type="percentile" val="50"/>
        <cfvo type="num" val="5"/>
        <color rgb="FF63BE7B"/>
        <color rgb="FFFFEB84"/>
        <color rgb="FFF8696B"/>
      </colorScale>
    </cfRule>
    <cfRule type="colorScale" priority="1324">
      <colorScale>
        <cfvo type="num" val="1"/>
        <cfvo type="percentile" val="50"/>
        <cfvo type="num" val="5"/>
        <color rgb="FF92D050"/>
        <color rgb="FFFFEB84"/>
        <color rgb="FFC00000"/>
      </colorScale>
    </cfRule>
    <cfRule type="colorScale" priority="1325">
      <colorScale>
        <cfvo type="min"/>
        <cfvo type="percentile" val="50"/>
        <cfvo type="max"/>
        <color rgb="FF63BE7B"/>
        <color rgb="FFFFEB84"/>
        <color rgb="FFF8696B"/>
      </colorScale>
    </cfRule>
  </conditionalFormatting>
  <dataValidations count="11">
    <dataValidation type="list" allowBlank="1" showInputMessage="1" showErrorMessage="1" sqref="AD11 AD18 AD32 AD39 AD46 AD53 AD60 AD67 AD74 AD81 AD88 AD95 AD102 AD109 AD116 AD123 AD130 AD137 AD144 AD151 AD158 AD165 AD172 AD179 AD186 AD193 AD200 AD207 AD228 AD235 AD242 AD256 AD249 AD221 AD214" xr:uid="{00000000-0002-0000-0000-000000000000}">
      <formula1>"Bajo, Medio, Alto,"</formula1>
    </dataValidation>
    <dataValidation type="list" allowBlank="1" showInputMessage="1" showErrorMessage="1" sqref="AE11 AE18 AE32 AE39 AE46 AE53 AE60 AE67 AE74 AE81 AE88 AE95 AE102 AE109 AE116 AE123 AE130 AE137 AE144 AE151 AE158 AE165 AE172 AE179 AE186 AE193 AE200 AE207 AE228 AE235 AE242 AE256 AE249 AE25 AE263 AE270 AE277 AE284 AE221 AE214 AE291" xr:uid="{00000000-0002-0000-0000-000001000000}">
      <formula1>"Sí, No,"</formula1>
    </dataValidation>
    <dataValidation type="list" allowBlank="1" showInputMessage="1" showErrorMessage="1" sqref="AF11 AF18 AF32 AF39 AF46 AF53 AF60 AF67 AF74 AF81 AF88 AF95 AF102 AF109 AF116 AF123 AF130 AF137 AF144 AF151 AF158 AF165 AF172 AF179 AF193 AF200 AF186 AF207 AF228 AF235 AF242 AF256 AF249 AF25 AF221 AF214" xr:uid="{00000000-0002-0000-0000-000002000000}">
      <formula1>"Contratista, Interventor, Supervisor, Coordinador, Coordinador/Supervisor, Contratista/Interventor"</formula1>
    </dataValidation>
    <dataValidation type="list" allowBlank="1" showInputMessage="1" showErrorMessage="1" sqref="F11 F18 F32 F39 F46 F53 F60 F67 F74 F81 F88 F95 F102 F109 F116 F123 F130 F137 F144 F151 F158 F165 F172 F179 F186 F193 F200 F207 F228 F235 F242 F256 F249" xr:uid="{00000000-0002-0000-0000-000003000000}">
      <mc:AlternateContent xmlns:x12ac="http://schemas.microsoft.com/office/spreadsheetml/2011/1/ac" xmlns:mc="http://schemas.openxmlformats.org/markup-compatibility/2006">
        <mc:Choice Requires="x12ac">
          <x12ac:list>Financiero," Económico, Técnico", Operacional, Regulatorio, Social, Político, Socio-Político,</x12ac:list>
        </mc:Choice>
        <mc:Fallback>
          <formula1>"Financiero, Económico, Técnico, Operacional, Regulatorio, Social, Político, Socio-Político,"</formula1>
        </mc:Fallback>
      </mc:AlternateContent>
    </dataValidation>
    <dataValidation type="list" allowBlank="1" showInputMessage="1" showErrorMessage="1" sqref="E11 E18 E32 E39 E46 E53 E60 E67 E74 E81 E88 E95 E102 E109 E116 E123 E130 E137 E144 E151 E158 E165 E172 E179 E186 E193 E200 E207 E228 E235 E242 E256 E249 E25 E263 E270 E277 E284 E221 E214 E291" xr:uid="{00000000-0002-0000-0000-000004000000}">
      <formula1>"Inicio, Planeación, Ejecución, Seguimiento y Control, Ciere, Liquidación"</formula1>
    </dataValidation>
    <dataValidation type="list" allowBlank="1" showInputMessage="1" showErrorMessage="1" sqref="D11 D18 D32 D39 D46 D53 D60 D67 D74 D81 D88 D95 D102 D109 D116 D123 D130 D137 D144 D151 D158 D165 D172 D179 D186 D193 D200 D207 D228 D235 D242 D256 D249 D25 D263 D270 D277 D284 D221 D214 D291" xr:uid="{00000000-0002-0000-0000-000005000000}">
      <formula1>"Interno, Externo"</formula1>
    </dataValidation>
    <dataValidation type="list" allowBlank="1" showInputMessage="1" showErrorMessage="1" sqref="C11 C18 C32 C39 C46 C53 C60 C67 C74 C81 C88 C95 C102 C109 C116 C123 C130 C137 C144 C151 C158 C165 C172 C179 C186 C193 C200 C207 C228 C235 C242 C256 C249 C25 C263 C270 C277 C284 C221 C214 C291" xr:uid="{00000000-0002-0000-0000-000006000000}">
      <formula1>"General, Específico"</formula1>
    </dataValidation>
    <dataValidation type="list" allowBlank="1" showInputMessage="1" showErrorMessage="1" sqref="I32:J38 I11:J24 AA11:AB297" xr:uid="{00000000-0002-0000-0000-000007000000}">
      <formula1>"1, 2, 3, 4, 5, "</formula1>
    </dataValidation>
    <dataValidation type="list" allowBlank="1" showInputMessage="1" showErrorMessage="1" sqref="AJ32:AJ115 AJ123:AJ213 AJ11:AJ24 AJ228:AJ262" xr:uid="{00000000-0002-0000-0000-000008000000}">
      <mc:AlternateContent xmlns:x12ac="http://schemas.microsoft.com/office/spreadsheetml/2011/1/ac" xmlns:mc="http://schemas.openxmlformats.org/markup-compatibility/2006">
        <mc:Choice Requires="x12ac">
          <x12ac:list>Diario, Semanal, Quincenal, Mensual, Bimensual," Trimestral, Semestral", Anual</x12ac:list>
        </mc:Choice>
        <mc:Fallback>
          <formula1>"Diario, Semanal, Quincenal, Mensual, Bimensual, Trimestral, Semestral, Anual"</formula1>
        </mc:Fallback>
      </mc:AlternateContent>
    </dataValidation>
    <dataValidation type="list" allowBlank="1" showInputMessage="1" showErrorMessage="1" sqref="AJ25:AJ31 AJ116:AJ122 AJ214:AJ227 AJ263:AJ297" xr:uid="{00000000-0002-0000-0000-000009000000}">
      <formula1>"Diario, Semanal, Quincenal, Mensual, Bimensual, Trimestral, Semestral, Anual"</formula1>
    </dataValidation>
    <dataValidation type="list" allowBlank="1" showInputMessage="1" showErrorMessage="1" sqref="F25:F31 F263 F270 F277 F284 F221 F214 F291" xr:uid="{00000000-0002-0000-0000-00000A000000}">
      <formula1>"Financiero, Económico, Técnico, Operacional, Regulatorio, Social, Político, Socio-Político,"</formula1>
    </dataValidation>
  </dataValidations>
  <printOptions horizontalCentered="1" verticalCentered="1"/>
  <pageMargins left="0.19685039370078741" right="0.19685039370078741" top="0.19685039370078741" bottom="0.19685039370078741" header="7.874015748031496E-2" footer="7.874015748031496E-2"/>
  <pageSetup scale="45" fitToHeight="0" orientation="landscape" r:id="rId1"/>
  <headerFooter>
    <oddFooter>&amp;L&amp;"Arial,Normal"&amp;8Formato: FO-MC-179 Versión: 2 - &amp;F / &amp;A&amp;RHoja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H29"/>
  <sheetViews>
    <sheetView workbookViewId="0">
      <selection activeCell="H21" sqref="H21"/>
    </sheetView>
  </sheetViews>
  <sheetFormatPr baseColWidth="10" defaultColWidth="11.42578125" defaultRowHeight="15" x14ac:dyDescent="0.25"/>
  <cols>
    <col min="3" max="3" width="12" style="52" bestFit="1" customWidth="1"/>
    <col min="4" max="4" width="12" bestFit="1" customWidth="1"/>
    <col min="7" max="7" width="13" style="52" bestFit="1" customWidth="1"/>
  </cols>
  <sheetData>
    <row r="5" spans="2:7" x14ac:dyDescent="0.25">
      <c r="B5" s="53">
        <v>21</v>
      </c>
      <c r="C5" s="54">
        <v>30000</v>
      </c>
    </row>
    <row r="6" spans="2:7" x14ac:dyDescent="0.25">
      <c r="B6" s="53">
        <v>21</v>
      </c>
      <c r="C6" s="54">
        <v>1400</v>
      </c>
    </row>
    <row r="7" spans="2:7" x14ac:dyDescent="0.25">
      <c r="B7" s="53">
        <v>21</v>
      </c>
      <c r="C7" s="54">
        <v>12000</v>
      </c>
    </row>
    <row r="8" spans="2:7" x14ac:dyDescent="0.25">
      <c r="B8" s="53">
        <v>21</v>
      </c>
      <c r="C8" s="54">
        <v>2100</v>
      </c>
    </row>
    <row r="9" spans="2:7" ht="15.75" thickBot="1" x14ac:dyDescent="0.3">
      <c r="B9" s="53">
        <v>21</v>
      </c>
      <c r="C9" s="54">
        <v>6500</v>
      </c>
      <c r="F9">
        <v>21</v>
      </c>
      <c r="G9" s="52">
        <v>60232</v>
      </c>
    </row>
    <row r="10" spans="2:7" x14ac:dyDescent="0.25">
      <c r="B10" s="61">
        <v>21</v>
      </c>
      <c r="C10" s="62">
        <f>+G9-SUM(C5:C9)</f>
        <v>8232</v>
      </c>
      <c r="D10" s="236">
        <f>+C10+C11</f>
        <v>35000</v>
      </c>
      <c r="F10">
        <v>22</v>
      </c>
      <c r="G10" s="52">
        <v>60000</v>
      </c>
    </row>
    <row r="11" spans="2:7" ht="15.75" thickBot="1" x14ac:dyDescent="0.3">
      <c r="B11" s="63">
        <v>22</v>
      </c>
      <c r="C11" s="64">
        <f>35000-C10</f>
        <v>26768</v>
      </c>
      <c r="D11" s="237"/>
      <c r="F11">
        <v>23</v>
      </c>
      <c r="G11" s="52">
        <v>60000</v>
      </c>
    </row>
    <row r="12" spans="2:7" x14ac:dyDescent="0.25">
      <c r="B12" s="55">
        <v>22</v>
      </c>
      <c r="C12" s="56">
        <v>10000</v>
      </c>
      <c r="F12">
        <v>24</v>
      </c>
      <c r="G12" s="52">
        <v>33768</v>
      </c>
    </row>
    <row r="13" spans="2:7" x14ac:dyDescent="0.25">
      <c r="B13" s="55">
        <v>22</v>
      </c>
      <c r="C13" s="56">
        <v>10000</v>
      </c>
    </row>
    <row r="14" spans="2:7" ht="15.75" thickBot="1" x14ac:dyDescent="0.3">
      <c r="B14" s="55">
        <v>22</v>
      </c>
      <c r="C14" s="56">
        <v>8000</v>
      </c>
    </row>
    <row r="15" spans="2:7" x14ac:dyDescent="0.25">
      <c r="B15" s="57">
        <v>22</v>
      </c>
      <c r="C15" s="58">
        <f>+G10-SUM(C11:C14)</f>
        <v>5232</v>
      </c>
      <c r="D15" s="236">
        <f>+C15+C16</f>
        <v>7000</v>
      </c>
    </row>
    <row r="16" spans="2:7" ht="15.75" thickBot="1" x14ac:dyDescent="0.3">
      <c r="B16" s="59">
        <v>23</v>
      </c>
      <c r="C16" s="60">
        <f>7000-C15</f>
        <v>1768</v>
      </c>
      <c r="D16" s="237"/>
    </row>
    <row r="17" spans="2:8" x14ac:dyDescent="0.25">
      <c r="B17">
        <v>23</v>
      </c>
      <c r="C17" s="52">
        <v>7000</v>
      </c>
    </row>
    <row r="18" spans="2:8" x14ac:dyDescent="0.25">
      <c r="B18">
        <v>23</v>
      </c>
      <c r="C18" s="52">
        <v>4700</v>
      </c>
    </row>
    <row r="19" spans="2:8" x14ac:dyDescent="0.25">
      <c r="B19">
        <v>23</v>
      </c>
      <c r="C19" s="52">
        <v>7700</v>
      </c>
    </row>
    <row r="20" spans="2:8" x14ac:dyDescent="0.25">
      <c r="B20">
        <v>23</v>
      </c>
      <c r="C20" s="52">
        <v>5800</v>
      </c>
    </row>
    <row r="21" spans="2:8" x14ac:dyDescent="0.25">
      <c r="B21">
        <v>23</v>
      </c>
      <c r="C21" s="52">
        <v>650</v>
      </c>
      <c r="H21">
        <f>176*5000</f>
        <v>880000</v>
      </c>
    </row>
    <row r="22" spans="2:8" x14ac:dyDescent="0.25">
      <c r="B22">
        <v>23</v>
      </c>
      <c r="C22" s="52">
        <v>3200</v>
      </c>
    </row>
    <row r="23" spans="2:8" x14ac:dyDescent="0.25">
      <c r="B23">
        <v>23</v>
      </c>
      <c r="C23" s="52">
        <v>1500</v>
      </c>
    </row>
    <row r="24" spans="2:8" x14ac:dyDescent="0.25">
      <c r="B24">
        <v>23</v>
      </c>
      <c r="C24" s="52">
        <v>700</v>
      </c>
      <c r="G24" s="52">
        <f>12*29000</f>
        <v>348000</v>
      </c>
    </row>
    <row r="25" spans="2:8" x14ac:dyDescent="0.25">
      <c r="B25">
        <v>23</v>
      </c>
      <c r="C25" s="52">
        <v>2300</v>
      </c>
    </row>
    <row r="26" spans="2:8" x14ac:dyDescent="0.25">
      <c r="B26">
        <v>23</v>
      </c>
      <c r="C26" s="52">
        <v>6500</v>
      </c>
    </row>
    <row r="27" spans="2:8" x14ac:dyDescent="0.25">
      <c r="B27">
        <v>23</v>
      </c>
      <c r="C27" s="52">
        <v>6000</v>
      </c>
    </row>
    <row r="28" spans="2:8" x14ac:dyDescent="0.25">
      <c r="B28">
        <v>23</v>
      </c>
      <c r="C28" s="52">
        <v>7300</v>
      </c>
    </row>
    <row r="29" spans="2:8" x14ac:dyDescent="0.25">
      <c r="B29">
        <v>23</v>
      </c>
      <c r="C29" s="52">
        <v>12500</v>
      </c>
    </row>
  </sheetData>
  <mergeCells count="2">
    <mergeCell ref="D10:D11"/>
    <mergeCell ref="D15:D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Riesgos STI Tribunale</vt:lpstr>
      <vt:lpstr>Hoja1</vt:lpstr>
      <vt:lpstr>'Matriz de Riesgos STI Tribunale'!Títulos_a_imprimir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pfduarte1</dc:creator>
  <cp:keywords/>
  <dc:description/>
  <cp:lastModifiedBy>Contratista</cp:lastModifiedBy>
  <cp:revision/>
  <dcterms:created xsi:type="dcterms:W3CDTF">2014-02-10T23:33:59Z</dcterms:created>
  <dcterms:modified xsi:type="dcterms:W3CDTF">2025-03-20T00:48:29Z</dcterms:modified>
  <cp:category/>
  <cp:contentStatus/>
</cp:coreProperties>
</file>